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павлова ЕВ\"/>
    </mc:Choice>
  </mc:AlternateContent>
  <bookViews>
    <workbookView xWindow="0" yWindow="0" windowWidth="28800" windowHeight="12330" activeTab="3"/>
  </bookViews>
  <sheets>
    <sheet name="местный" sheetId="1" r:id="rId1"/>
    <sheet name="краевой" sheetId="2" r:id="rId2"/>
    <sheet name="федеральный" sheetId="3" r:id="rId3"/>
    <sheet name="все источники" sheetId="4" r:id="rId4"/>
  </sheets>
  <externalReferences>
    <externalReference r:id="rId5"/>
  </externalReferences>
  <definedNames>
    <definedName name="_xlnm.Print_Area" localSheetId="3">'все источники'!$A$1:$J$65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F65" i="4" l="1"/>
  <c r="G65" i="4"/>
  <c r="H65" i="4"/>
  <c r="G64" i="4"/>
  <c r="H64" i="4"/>
  <c r="F64" i="4"/>
  <c r="F62" i="4"/>
  <c r="G62" i="4"/>
  <c r="H62" i="4"/>
  <c r="G61" i="4"/>
  <c r="F57" i="4"/>
  <c r="G57" i="4"/>
  <c r="H57" i="4"/>
  <c r="G56" i="4"/>
  <c r="F54" i="4"/>
  <c r="G54" i="4"/>
  <c r="H54" i="4"/>
  <c r="G53" i="4"/>
  <c r="H53" i="4"/>
  <c r="F53" i="4"/>
  <c r="G49" i="4" l="1"/>
  <c r="H49" i="4"/>
  <c r="F49" i="4"/>
  <c r="G35" i="2" l="1"/>
  <c r="F45" i="4"/>
  <c r="G46" i="4"/>
  <c r="G47" i="4"/>
  <c r="F48" i="4"/>
  <c r="G48" i="4"/>
  <c r="F44" i="4"/>
  <c r="F39" i="4"/>
  <c r="G39" i="4"/>
  <c r="H39" i="4"/>
  <c r="G38" i="4"/>
  <c r="H38" i="4"/>
  <c r="F38" i="4"/>
  <c r="G33" i="4"/>
  <c r="H33" i="4"/>
  <c r="F33" i="4"/>
  <c r="G32" i="4"/>
  <c r="G31" i="4"/>
  <c r="G26" i="4"/>
  <c r="H26" i="4"/>
  <c r="G41" i="3"/>
  <c r="F42" i="3"/>
  <c r="F36" i="3" s="1"/>
  <c r="F42" i="2"/>
  <c r="F36" i="2" s="1"/>
  <c r="G41" i="4" l="1"/>
  <c r="G35" i="4" s="1"/>
  <c r="H63" i="4"/>
  <c r="G63" i="4"/>
  <c r="F63" i="4"/>
  <c r="G60" i="4"/>
  <c r="G59" i="4" s="1"/>
  <c r="G58" i="4" s="1"/>
  <c r="G55" i="4"/>
  <c r="H52" i="4"/>
  <c r="G52" i="4"/>
  <c r="F52" i="4"/>
  <c r="F42" i="4"/>
  <c r="F36" i="4" s="1"/>
  <c r="H37" i="4"/>
  <c r="G37" i="4"/>
  <c r="F37" i="4"/>
  <c r="G30" i="4"/>
  <c r="G29" i="4"/>
  <c r="G28" i="4"/>
  <c r="H25" i="4"/>
  <c r="G25" i="4"/>
  <c r="H63" i="3"/>
  <c r="G63" i="3"/>
  <c r="F63" i="3"/>
  <c r="H60" i="3"/>
  <c r="F60" i="3"/>
  <c r="G60" i="3"/>
  <c r="H56" i="3"/>
  <c r="H55" i="3" s="1"/>
  <c r="F56" i="3"/>
  <c r="F55" i="3" s="1"/>
  <c r="G55" i="3"/>
  <c r="H52" i="3"/>
  <c r="G52" i="3"/>
  <c r="F52" i="3"/>
  <c r="H48" i="3"/>
  <c r="H47" i="3"/>
  <c r="F47" i="3"/>
  <c r="H46" i="3"/>
  <c r="F46" i="3"/>
  <c r="H45" i="3"/>
  <c r="G45" i="3"/>
  <c r="H44" i="3"/>
  <c r="G44" i="3"/>
  <c r="G42" i="3" s="1"/>
  <c r="G36" i="3" s="1"/>
  <c r="H37" i="3"/>
  <c r="G37" i="3"/>
  <c r="F37" i="3"/>
  <c r="G35" i="3"/>
  <c r="H32" i="3"/>
  <c r="H29" i="3" s="1"/>
  <c r="F30" i="3"/>
  <c r="G30" i="3"/>
  <c r="G29" i="3"/>
  <c r="F29" i="3"/>
  <c r="H28" i="3"/>
  <c r="G28" i="3"/>
  <c r="F28" i="3"/>
  <c r="H25" i="3"/>
  <c r="G25" i="3"/>
  <c r="F25" i="3"/>
  <c r="H63" i="2"/>
  <c r="G63" i="2"/>
  <c r="F63" i="2"/>
  <c r="F60" i="2"/>
  <c r="H60" i="2"/>
  <c r="H59" i="2" s="1"/>
  <c r="H58" i="2" s="1"/>
  <c r="G60" i="2"/>
  <c r="H56" i="2"/>
  <c r="H55" i="2" s="1"/>
  <c r="F56" i="2"/>
  <c r="F55" i="2" s="1"/>
  <c r="G55" i="2"/>
  <c r="H52" i="2"/>
  <c r="G52" i="2"/>
  <c r="F52" i="2"/>
  <c r="G51" i="2"/>
  <c r="G50" i="2" s="1"/>
  <c r="H48" i="2"/>
  <c r="H47" i="2"/>
  <c r="F47" i="2"/>
  <c r="H46" i="2"/>
  <c r="F46" i="2"/>
  <c r="H45" i="2"/>
  <c r="G45" i="2"/>
  <c r="H44" i="2"/>
  <c r="G44" i="2"/>
  <c r="H37" i="2"/>
  <c r="G37" i="2"/>
  <c r="F37" i="2"/>
  <c r="H32" i="2"/>
  <c r="H29" i="2" s="1"/>
  <c r="F29" i="2"/>
  <c r="H28" i="2"/>
  <c r="F30" i="2"/>
  <c r="G30" i="2"/>
  <c r="G29" i="2"/>
  <c r="G28" i="2"/>
  <c r="G27" i="2" s="1"/>
  <c r="F28" i="2"/>
  <c r="H25" i="2"/>
  <c r="G25" i="2"/>
  <c r="F25" i="2"/>
  <c r="G41" i="1"/>
  <c r="G35" i="1" s="1"/>
  <c r="G37" i="1"/>
  <c r="H37" i="1"/>
  <c r="F37" i="1"/>
  <c r="H63" i="1"/>
  <c r="G63" i="1"/>
  <c r="F63" i="1"/>
  <c r="H61" i="1"/>
  <c r="H61" i="4" s="1"/>
  <c r="F61" i="1"/>
  <c r="F61" i="4" s="1"/>
  <c r="G60" i="1"/>
  <c r="H56" i="1"/>
  <c r="H56" i="4" s="1"/>
  <c r="F56" i="1"/>
  <c r="G55" i="1"/>
  <c r="H52" i="1"/>
  <c r="G52" i="1"/>
  <c r="F52" i="1"/>
  <c r="H48" i="1"/>
  <c r="H47" i="1"/>
  <c r="F47" i="1"/>
  <c r="H46" i="1"/>
  <c r="F46" i="1"/>
  <c r="H45" i="1"/>
  <c r="G45" i="1"/>
  <c r="H44" i="1"/>
  <c r="G44" i="1"/>
  <c r="F42" i="1"/>
  <c r="F36" i="1" s="1"/>
  <c r="H32" i="1"/>
  <c r="F32" i="1"/>
  <c r="H31" i="1"/>
  <c r="F31" i="1"/>
  <c r="G30" i="1"/>
  <c r="G29" i="1"/>
  <c r="G28" i="1"/>
  <c r="G27" i="1" s="1"/>
  <c r="G25" i="1"/>
  <c r="F26" i="1"/>
  <c r="H25" i="1"/>
  <c r="H42" i="3" l="1"/>
  <c r="H36" i="3" s="1"/>
  <c r="G44" i="4"/>
  <c r="H42" i="2"/>
  <c r="F51" i="2"/>
  <c r="F50" i="2" s="1"/>
  <c r="H48" i="4"/>
  <c r="H36" i="2"/>
  <c r="H24" i="2" s="1"/>
  <c r="H21" i="2" s="1"/>
  <c r="F41" i="3"/>
  <c r="F40" i="3" s="1"/>
  <c r="F46" i="4"/>
  <c r="F27" i="2"/>
  <c r="H41" i="2"/>
  <c r="H35" i="2" s="1"/>
  <c r="F56" i="4"/>
  <c r="H51" i="2"/>
  <c r="H50" i="2" s="1"/>
  <c r="G45" i="4"/>
  <c r="G42" i="4" s="1"/>
  <c r="G40" i="4" s="1"/>
  <c r="G42" i="2"/>
  <c r="G36" i="2" s="1"/>
  <c r="G34" i="2" s="1"/>
  <c r="G51" i="3"/>
  <c r="G50" i="3" s="1"/>
  <c r="H24" i="3"/>
  <c r="H21" i="3" s="1"/>
  <c r="H27" i="3"/>
  <c r="H41" i="3"/>
  <c r="H35" i="3" s="1"/>
  <c r="H34" i="3" s="1"/>
  <c r="H47" i="4"/>
  <c r="H30" i="3"/>
  <c r="H32" i="4"/>
  <c r="H29" i="4" s="1"/>
  <c r="F41" i="2"/>
  <c r="F40" i="2" s="1"/>
  <c r="H30" i="2"/>
  <c r="H45" i="4"/>
  <c r="H27" i="2"/>
  <c r="H29" i="1"/>
  <c r="G51" i="1"/>
  <c r="G50" i="1" s="1"/>
  <c r="F55" i="1"/>
  <c r="F51" i="1" s="1"/>
  <c r="F50" i="1" s="1"/>
  <c r="H60" i="1"/>
  <c r="F25" i="1"/>
  <c r="F26" i="4"/>
  <c r="F25" i="4" s="1"/>
  <c r="H41" i="1"/>
  <c r="H35" i="1" s="1"/>
  <c r="H46" i="4"/>
  <c r="F29" i="1"/>
  <c r="F24" i="1" s="1"/>
  <c r="F21" i="1" s="1"/>
  <c r="F32" i="4"/>
  <c r="F29" i="4" s="1"/>
  <c r="F24" i="4" s="1"/>
  <c r="F21" i="4" s="1"/>
  <c r="F41" i="1"/>
  <c r="F40" i="1" s="1"/>
  <c r="F47" i="4"/>
  <c r="H55" i="1"/>
  <c r="G27" i="4"/>
  <c r="H28" i="1"/>
  <c r="H27" i="1" s="1"/>
  <c r="H31" i="4"/>
  <c r="G42" i="1"/>
  <c r="G40" i="1" s="1"/>
  <c r="F28" i="1"/>
  <c r="F31" i="4"/>
  <c r="H42" i="1"/>
  <c r="H44" i="4"/>
  <c r="H42" i="4" s="1"/>
  <c r="H36" i="4" s="1"/>
  <c r="F60" i="1"/>
  <c r="G51" i="4"/>
  <c r="G50" i="4" s="1"/>
  <c r="G23" i="4"/>
  <c r="H59" i="3"/>
  <c r="H58" i="3" s="1"/>
  <c r="G59" i="3"/>
  <c r="G58" i="3" s="1"/>
  <c r="F59" i="3"/>
  <c r="F58" i="3" s="1"/>
  <c r="H51" i="3"/>
  <c r="H50" i="3" s="1"/>
  <c r="F24" i="3"/>
  <c r="F21" i="3" s="1"/>
  <c r="G24" i="3"/>
  <c r="G21" i="3" s="1"/>
  <c r="G27" i="3"/>
  <c r="F27" i="3"/>
  <c r="G59" i="2"/>
  <c r="G58" i="2" s="1"/>
  <c r="F59" i="2"/>
  <c r="F58" i="2" s="1"/>
  <c r="G24" i="2"/>
  <c r="G21" i="2" s="1"/>
  <c r="G23" i="2"/>
  <c r="G20" i="2" s="1"/>
  <c r="H40" i="3"/>
  <c r="F51" i="3"/>
  <c r="F50" i="3" s="1"/>
  <c r="G34" i="3"/>
  <c r="G40" i="3"/>
  <c r="G23" i="3"/>
  <c r="F24" i="2"/>
  <c r="F21" i="2" s="1"/>
  <c r="G59" i="1"/>
  <c r="G58" i="1" s="1"/>
  <c r="G23" i="1"/>
  <c r="F30" i="1"/>
  <c r="H30" i="1"/>
  <c r="F35" i="3" l="1"/>
  <c r="G40" i="2"/>
  <c r="F41" i="4"/>
  <c r="F35" i="2"/>
  <c r="F34" i="2" s="1"/>
  <c r="H34" i="2"/>
  <c r="G36" i="4"/>
  <c r="G34" i="4" s="1"/>
  <c r="H41" i="4"/>
  <c r="H35" i="4" s="1"/>
  <c r="H34" i="4" s="1"/>
  <c r="H40" i="2"/>
  <c r="G36" i="1"/>
  <c r="G34" i="1" s="1"/>
  <c r="H36" i="1"/>
  <c r="H24" i="1" s="1"/>
  <c r="H21" i="1" s="1"/>
  <c r="F27" i="1"/>
  <c r="F55" i="4"/>
  <c r="F51" i="4" s="1"/>
  <c r="F50" i="4" s="1"/>
  <c r="G19" i="2"/>
  <c r="H24" i="4"/>
  <c r="H21" i="4" s="1"/>
  <c r="H51" i="1"/>
  <c r="H50" i="1" s="1"/>
  <c r="F35" i="1"/>
  <c r="F34" i="1" s="1"/>
  <c r="F40" i="4"/>
  <c r="F35" i="4"/>
  <c r="F34" i="4" s="1"/>
  <c r="H34" i="1"/>
  <c r="H23" i="1"/>
  <c r="H55" i="4"/>
  <c r="H51" i="4" s="1"/>
  <c r="H50" i="4" s="1"/>
  <c r="F28" i="4"/>
  <c r="F30" i="4"/>
  <c r="H40" i="1"/>
  <c r="H28" i="4"/>
  <c r="H27" i="4" s="1"/>
  <c r="H30" i="4"/>
  <c r="F59" i="1"/>
  <c r="F58" i="1" s="1"/>
  <c r="F60" i="4"/>
  <c r="F59" i="4" s="1"/>
  <c r="F58" i="4" s="1"/>
  <c r="H59" i="1"/>
  <c r="H58" i="1" s="1"/>
  <c r="H60" i="4"/>
  <c r="H59" i="4" s="1"/>
  <c r="H58" i="4" s="1"/>
  <c r="G20" i="4"/>
  <c r="H23" i="3"/>
  <c r="G22" i="2"/>
  <c r="H20" i="3"/>
  <c r="H19" i="3" s="1"/>
  <c r="H22" i="3"/>
  <c r="G22" i="3"/>
  <c r="G20" i="3"/>
  <c r="G19" i="3" s="1"/>
  <c r="H23" i="2"/>
  <c r="F23" i="2"/>
  <c r="G20" i="1"/>
  <c r="H40" i="4" l="1"/>
  <c r="F34" i="3"/>
  <c r="F23" i="3"/>
  <c r="G24" i="1"/>
  <c r="H22" i="1"/>
  <c r="H20" i="1"/>
  <c r="H19" i="1" s="1"/>
  <c r="G24" i="4"/>
  <c r="F23" i="1"/>
  <c r="F22" i="1" s="1"/>
  <c r="F27" i="4"/>
  <c r="F23" i="4"/>
  <c r="H23" i="4"/>
  <c r="H20" i="4" s="1"/>
  <c r="H19" i="4" s="1"/>
  <c r="F20" i="2"/>
  <c r="F19" i="2" s="1"/>
  <c r="F22" i="2"/>
  <c r="H20" i="2"/>
  <c r="H19" i="2" s="1"/>
  <c r="H22" i="2"/>
  <c r="F20" i="1" l="1"/>
  <c r="F19" i="1" s="1"/>
  <c r="F20" i="3"/>
  <c r="F19" i="3" s="1"/>
  <c r="F22" i="3"/>
  <c r="G21" i="4"/>
  <c r="G19" i="4" s="1"/>
  <c r="G22" i="4"/>
  <c r="G21" i="1"/>
  <c r="G19" i="1" s="1"/>
  <c r="G22" i="1"/>
  <c r="H22" i="4"/>
  <c r="F22" i="4"/>
  <c r="F20" i="4"/>
  <c r="F19" i="4" s="1"/>
</calcChain>
</file>

<file path=xl/sharedStrings.xml><?xml version="1.0" encoding="utf-8"?>
<sst xmlns="http://schemas.openxmlformats.org/spreadsheetml/2006/main" count="551" uniqueCount="98">
  <si>
    <t>Финансовое обеспечение</t>
  </si>
  <si>
    <t>реализации муниципальной программы Суксунского городского округа</t>
  </si>
  <si>
    <t>за счет средств бюджета Суксунского городского округа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</si>
  <si>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</si>
  <si>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</si>
  <si>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</si>
  <si>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</si>
  <si>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</si>
  <si>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</si>
  <si>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</si>
  <si>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2023 год</t>
  </si>
  <si>
    <t>2024 год</t>
  </si>
  <si>
    <t>2025 год</t>
  </si>
  <si>
    <t>Муниципальная программа «Развитие физической культуры, спорта и формирование здорового образа жизни»</t>
  </si>
  <si>
    <t>Всего</t>
  </si>
  <si>
    <t>1101, 1102</t>
  </si>
  <si>
    <t>01 0 00 00000</t>
  </si>
  <si>
    <t>Администрация Суксунского городского округа Пермского края (далее-Администрация)</t>
  </si>
  <si>
    <t>Управление образования Администрации Суксунского городского округа Пермского края (далее-Управление образования)</t>
  </si>
  <si>
    <r>
      <t xml:space="preserve">Подпрограмма 1 </t>
    </r>
    <r>
      <rPr>
        <b/>
        <sz val="12"/>
        <color rgb="FF000000"/>
        <rFont val="Times New Roman"/>
        <family val="1"/>
        <charset val="204"/>
      </rPr>
      <t>«</t>
    </r>
    <r>
      <rPr>
        <b/>
        <i/>
        <sz val="12"/>
        <color rgb="FF000000"/>
        <rFont val="Times New Roman"/>
        <family val="1"/>
        <charset val="204"/>
      </rPr>
      <t>Развитие физической культуры и массового спорта</t>
    </r>
    <r>
      <rPr>
        <b/>
        <sz val="12"/>
        <color rgb="FF000000"/>
        <rFont val="Times New Roman"/>
        <family val="1"/>
        <charset val="204"/>
      </rPr>
      <t>»</t>
    </r>
  </si>
  <si>
    <t>01 1 00 00000</t>
  </si>
  <si>
    <t>Администрация</t>
  </si>
  <si>
    <t>Управление образования</t>
  </si>
  <si>
    <r>
      <t xml:space="preserve">Основное мероприятие 1.1 Обеспечение деятельности муниципального учреждения физической культуры и спорта «Физкультурно-оздоровительный комплекс </t>
    </r>
    <r>
      <rPr>
        <sz val="12"/>
        <color rgb="FF000000"/>
        <rFont val="Times New Roman"/>
        <family val="1"/>
        <charset val="204"/>
      </rPr>
      <t>«</t>
    </r>
    <r>
      <rPr>
        <i/>
        <sz val="12"/>
        <color rgb="FF000000"/>
        <rFont val="Times New Roman"/>
        <family val="1"/>
        <charset val="204"/>
      </rPr>
      <t>Лидер»</t>
    </r>
  </si>
  <si>
    <t>01 1 01 00000</t>
  </si>
  <si>
    <t>Мероприятие 1.1.1  Обеспечение реализации муниципальной услуги «Оказание и проведение спортивно-оздоровительной работы по развитию физической культуры и спорта среди различных групп населения»</t>
  </si>
  <si>
    <t>01 1 01 00110</t>
  </si>
  <si>
    <t>Основное мероприятие 1.2 Организация и проведение мероприятий по вовлечению населения в занятия физической культурой и массовым спортом</t>
  </si>
  <si>
    <t>01 1 02 00000</t>
  </si>
  <si>
    <t>Мероприятие 1.2.1</t>
  </si>
  <si>
    <t>01 1 02 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</si>
  <si>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</si>
  <si>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Мероприятие 1.2.2          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</si>
  <si>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2 1 02 2С020</t>
  </si>
  <si>
    <t>Основное мероприятие 1.3 Совершенствование спортивной инфраструктуры и материально-технической базы для занятий физической культурой и массовым спортом</t>
  </si>
  <si>
    <t>01 1 03 00000</t>
  </si>
  <si>
    <t>Мероприятие 1.3.1                   Оснащение спортивных объединений (секций) спортивным оборудованием и инвентарем</t>
  </si>
  <si>
    <t>01 1 03 2С030</t>
  </si>
  <si>
    <t>Мероприятие 1.3.2</t>
  </si>
  <si>
    <t>01 1 03 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</si>
  <si>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</si>
  <si>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в том числе:</t>
  </si>
  <si>
    <t>Ремонт открытой спортивной площадки МАОУ «Суксунская СОШ №1»</t>
  </si>
  <si>
    <t>Устройство открытой спортивной площадки МАОУ «Сызганская ООШ – детский сад»</t>
  </si>
  <si>
    <t xml:space="preserve">Управление образования </t>
  </si>
  <si>
    <t>Текущий ремонт спортивного зала, имеющего универсальное назначение расположенного по адресу: Пермский край, п. Суксун, ул. Маношина, д. 30</t>
  </si>
  <si>
    <t>Ремонт открытой спортивной площадки. Спортивное ядро для занятий легкой атлетикой (круговые беговые дорожки), расположенное по адресу: Пермский край, п. Суксун, ул. Маношина, д. 30</t>
  </si>
  <si>
    <t>Мероприятие 1.3.3    Реализация мероприятия «Умею плавать»</t>
  </si>
  <si>
    <t>01 1 03 SФ320</t>
  </si>
  <si>
    <r>
      <t xml:space="preserve">Подпрограмма 2 </t>
    </r>
    <r>
      <rPr>
        <b/>
        <sz val="12"/>
        <color rgb="FF000000"/>
        <rFont val="Times New Roman"/>
        <family val="1"/>
        <charset val="204"/>
      </rPr>
      <t>«</t>
    </r>
    <r>
      <rPr>
        <b/>
        <i/>
        <sz val="12"/>
        <color rgb="FF000000"/>
        <rFont val="Times New Roman"/>
        <family val="1"/>
        <charset val="204"/>
      </rPr>
      <t>Развитие спорта высших достижений и системы подготовки спортивного резерва</t>
    </r>
    <r>
      <rPr>
        <b/>
        <sz val="12"/>
        <color rgb="FF000000"/>
        <rFont val="Times New Roman"/>
        <family val="1"/>
        <charset val="204"/>
      </rPr>
      <t>»</t>
    </r>
  </si>
  <si>
    <t>01 2 00 00000</t>
  </si>
  <si>
    <t>Основное мероприятие 2.1 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</t>
  </si>
  <si>
    <t>01 2 01 00000</t>
  </si>
  <si>
    <t>Мероприятие 2.1.1                Участие спортсменов Суксунского городского округа в соревнованиях различного уровня</t>
  </si>
  <si>
    <t>01 2 01 2С050</t>
  </si>
  <si>
    <t>Мероприятие 2.1.2 Приобретение спортивного инвентаря и оборудования для сборных команд Суксунского городского округа</t>
  </si>
  <si>
    <t>01 2 01 2С060</t>
  </si>
  <si>
    <t>Основное мероприятие 2.2 Комплекс мер по развитию системы подготовки спортивного резерва</t>
  </si>
  <si>
    <t>01 2 02 00000</t>
  </si>
  <si>
    <t>Мероприятие 2.2.1                             Участие в курсах повышения квалификации, обучение и переподготовка кадров с использованием разнообразных форм и способов</t>
  </si>
  <si>
    <t>01 2 02 2С070</t>
  </si>
  <si>
    <t>Мероприятие 2.2.2               Выявление и поддержка талантливых спортсменов, премирование спортсменов-победителей районных, краевых, всероссийских игр</t>
  </si>
  <si>
    <t>01 2 02 2С080</t>
  </si>
  <si>
    <t>Подпрограмма 3</t>
  </si>
  <si>
    <t>01 3 00 00000</t>
  </si>
  <si>
    <r>
      <t>«</t>
    </r>
    <r>
      <rPr>
        <b/>
        <i/>
        <sz val="12"/>
        <color rgb="FF000000"/>
        <rFont val="Times New Roman"/>
        <family val="1"/>
        <charset val="204"/>
      </rPr>
      <t>Развитие физической культуры и спорта для людей с ограниченными возможностями здоровья и людей пенсионного возраста</t>
    </r>
    <r>
      <rPr>
        <b/>
        <sz val="12"/>
        <color rgb="FF000000"/>
        <rFont val="Times New Roman"/>
        <family val="1"/>
        <charset val="204"/>
      </rPr>
      <t>»</t>
    </r>
  </si>
  <si>
    <t>Основное мероприятие 3.1                  Создание условий для поддержания здорового образа жизни для людей с ОВЗ и людей пенсионного возраста</t>
  </si>
  <si>
    <t>01 3 01 00000</t>
  </si>
  <si>
    <t>Мероприятие 3.1.1 Участие людей с ОВЗ и людей пенсионного возраста в районных, межрайонных, краевых, всероссийских соревнованиях</t>
  </si>
  <si>
    <t>01 3 01 2С090</t>
  </si>
  <si>
    <t>Мероприятия 3.1.2         Приобретение спортивного оборудования и инвентаря для людей с ОВЗ и людей пенсионного возраста</t>
  </si>
  <si>
    <t>01 3 01 2С100</t>
  </si>
  <si>
    <t xml:space="preserve">Основное мероприятие 3.2                Организация и проведение физкультурно-оздоровительных и спортивно-массовых мероприятий для людей с ОВЗ и людей пенсионного возраста </t>
  </si>
  <si>
    <t>01 3 02 00000</t>
  </si>
  <si>
    <t>Мероприятие 3.2.1                  Проведение физкультурно-оздоровительных и спортивно-массовых мероприятий для людей с ОВЗ</t>
  </si>
  <si>
    <t>01 3 02 2С110</t>
  </si>
  <si>
    <t xml:space="preserve">Мероприятие 3.2.2               Проведение физкультурно-оздоровительных и спортивно-массовых мероприятий для людей пенсионного возраста </t>
  </si>
  <si>
    <t>01 3 02 2С120</t>
  </si>
  <si>
    <t>Приложение 2</t>
  </si>
  <si>
    <t xml:space="preserve">к Постановлению Администрации </t>
  </si>
  <si>
    <t xml:space="preserve">Суксунского городского округа </t>
  </si>
  <si>
    <t>Приложение 3</t>
  </si>
  <si>
    <t>к муниципальной программе</t>
  </si>
  <si>
    <t>Суксунского городского округа</t>
  </si>
  <si>
    <t>«Развитие физической культуры, спорта и формирование здорового образа жизни»</t>
  </si>
  <si>
    <t>Приложение 4</t>
  </si>
  <si>
    <t>за счет средств  бюджета Пермского края</t>
  </si>
  <si>
    <t>Приложение 5</t>
  </si>
  <si>
    <t xml:space="preserve">за счет средств федерального бюджета </t>
  </si>
  <si>
    <t>Приложение 6</t>
  </si>
  <si>
    <t>за счет  всех источников финансирования</t>
  </si>
  <si>
    <t>Приложение 1</t>
  </si>
  <si>
    <t>Мероприятие 1.3.4  Обеспечение условий для развития физической культуры и массового спорта</t>
  </si>
  <si>
    <t>01 1 03 2Ф180</t>
  </si>
  <si>
    <t>610,620</t>
  </si>
  <si>
    <t>01 1 03 2С040</t>
  </si>
  <si>
    <t>01 1 03 SФ130,      01 1 03 2С040</t>
  </si>
  <si>
    <t>от 24.04.2024 № 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</si>
</sst>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0" borderId="38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vertical="center" wrapText="1"/>
    </xf>
    <xf numFmtId="164" fontId="9" fillId="0" borderId="4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9" fillId="0" borderId="4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164" fontId="7" fillId="0" borderId="46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1" fillId="0" borderId="0" xfId="0" applyFont="1" applyFill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59;&#1053;&#1048;&#1062;&#1048;&#1055;&#1040;&#1051;&#1068;&#1053;&#1067;&#1045;%20&#1055;&#1056;&#1054;&#1043;&#1056;&#1040;&#1052;&#1052;&#1067;%202023/&#1057;&#1055;&#1054;&#1056;&#1058;/&#1048;&#1047;&#1052;&#1045;&#1053;&#1045;&#1053;&#1048;&#1045;/&#1080;&#1079;&#1084;&#1077;&#1085;&#1077;&#1085;&#1080;&#1103;%20&#1086;&#1090;%2029.08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тный"/>
      <sheetName val="краевой"/>
      <sheetName val="федеральный"/>
      <sheetName val="все источники"/>
    </sheetNames>
    <sheetDataSet>
      <sheetData sheetId="0">
        <row r="26">
          <cell r="F26">
            <v>6343.2</v>
          </cell>
        </row>
        <row r="27">
          <cell r="F27">
            <v>0</v>
          </cell>
        </row>
        <row r="32">
          <cell r="F32">
            <v>485</v>
          </cell>
          <cell r="H32">
            <v>627</v>
          </cell>
        </row>
        <row r="33">
          <cell r="F33">
            <v>174.3</v>
          </cell>
          <cell r="H33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F47">
            <v>0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H49" t="str">
            <v>0.00000</v>
          </cell>
        </row>
        <row r="50">
          <cell r="H50">
            <v>0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6">
          <cell r="F66">
            <v>50</v>
          </cell>
          <cell r="H66">
            <v>50</v>
          </cell>
        </row>
      </sheetData>
      <sheetData sheetId="1">
        <row r="26">
          <cell r="F26">
            <v>0</v>
          </cell>
        </row>
        <row r="27">
          <cell r="F27">
            <v>0</v>
          </cell>
        </row>
        <row r="32">
          <cell r="F32">
            <v>0</v>
          </cell>
          <cell r="H32">
            <v>0</v>
          </cell>
        </row>
        <row r="33">
          <cell r="F33">
            <v>0</v>
          </cell>
          <cell r="H33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F47">
            <v>0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H49" t="str">
            <v>0.00000</v>
          </cell>
        </row>
        <row r="50">
          <cell r="H50">
            <v>0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6">
          <cell r="F66">
            <v>0</v>
          </cell>
          <cell r="H66">
            <v>0</v>
          </cell>
        </row>
      </sheetData>
      <sheetData sheetId="2">
        <row r="26">
          <cell r="F26">
            <v>0</v>
          </cell>
        </row>
        <row r="27">
          <cell r="F27">
            <v>0</v>
          </cell>
        </row>
        <row r="32">
          <cell r="F32">
            <v>0</v>
          </cell>
          <cell r="H32">
            <v>0</v>
          </cell>
        </row>
        <row r="33">
          <cell r="F33">
            <v>0</v>
          </cell>
          <cell r="H33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F47">
            <v>0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H49" t="str">
            <v>0.00000</v>
          </cell>
        </row>
        <row r="50">
          <cell r="H50">
            <v>0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6">
          <cell r="F66">
            <v>0</v>
          </cell>
          <cell r="H6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2" style="1" customWidth="1"/>
    <col min="2" max="2" width="18.140625" style="1" customWidth="1"/>
    <col min="3" max="5" width="12.7109375" style="1" customWidth="1"/>
    <col min="6" max="8" width="13.7109375" style="1" customWidth="1"/>
    <col min="9" max="9" width="12.7109375" style="1" customWidth="1"/>
    <col min="10" max="16384" width="9.140625" style="1"/>
  </cols>
  <sheetData>
    <row r="1" spans="1:9" ht="18.75" x14ac:dyDescent="0.25">
      <c r="E1" s="143" t="s">
        <v>91</v>
      </c>
    </row>
    <row r="2" spans="1:9" ht="18.75" x14ac:dyDescent="0.25">
      <c r="E2" s="143" t="s">
        <v>79</v>
      </c>
    </row>
    <row r="3" spans="1:9" ht="18.75" customHeight="1" x14ac:dyDescent="0.25">
      <c r="E3" s="143" t="s">
        <v>80</v>
      </c>
    </row>
    <row r="4" spans="1:9" ht="18.75" customHeight="1" x14ac:dyDescent="0.25">
      <c r="E4" s="143" t="s">
        <v>97</v>
      </c>
    </row>
    <row r="5" spans="1:9" ht="15" customHeight="1" x14ac:dyDescent="0.25"/>
    <row r="6" spans="1:9" ht="18.75" customHeight="1" x14ac:dyDescent="0.25">
      <c r="E6" s="2" t="s">
        <v>81</v>
      </c>
      <c r="F6" s="94"/>
    </row>
    <row r="7" spans="1:9" ht="18.75" x14ac:dyDescent="0.25">
      <c r="E7" s="2" t="s">
        <v>82</v>
      </c>
      <c r="F7" s="94"/>
    </row>
    <row r="8" spans="1:9" ht="18.75" x14ac:dyDescent="0.25">
      <c r="E8" s="2" t="s">
        <v>83</v>
      </c>
      <c r="F8" s="94"/>
    </row>
    <row r="9" spans="1:9" ht="18.75" customHeight="1" x14ac:dyDescent="0.25">
      <c r="E9" s="156" t="s">
        <v>84</v>
      </c>
      <c r="F9" s="156"/>
      <c r="G9" s="156"/>
      <c r="H9" s="156"/>
    </row>
    <row r="10" spans="1:9" ht="18.75" customHeight="1" x14ac:dyDescent="0.25">
      <c r="E10" s="156"/>
      <c r="F10" s="156"/>
      <c r="G10" s="156"/>
      <c r="H10" s="156"/>
    </row>
    <row r="11" spans="1:9" ht="18.75" x14ac:dyDescent="0.25">
      <c r="E11" s="2"/>
      <c r="F11" s="94"/>
    </row>
    <row r="12" spans="1:9" ht="18.75" x14ac:dyDescent="0.25">
      <c r="A12" s="157" t="s">
        <v>0</v>
      </c>
      <c r="B12" s="157"/>
      <c r="C12" s="157"/>
      <c r="D12" s="157"/>
      <c r="E12" s="157"/>
      <c r="F12" s="157"/>
      <c r="G12" s="157"/>
      <c r="H12" s="157"/>
      <c r="I12" s="157"/>
    </row>
    <row r="13" spans="1:9" ht="18.75" x14ac:dyDescent="0.25">
      <c r="A13" s="157" t="s">
        <v>1</v>
      </c>
      <c r="B13" s="157"/>
      <c r="C13" s="157"/>
      <c r="D13" s="157"/>
      <c r="E13" s="157"/>
      <c r="F13" s="157"/>
      <c r="G13" s="157"/>
      <c r="H13" s="157"/>
      <c r="I13" s="157"/>
    </row>
    <row r="14" spans="1:9" ht="18.75" customHeight="1" x14ac:dyDescent="0.25">
      <c r="A14" s="157" t="s">
        <v>2</v>
      </c>
      <c r="B14" s="157"/>
      <c r="C14" s="157"/>
      <c r="D14" s="157"/>
      <c r="E14" s="157"/>
      <c r="F14" s="157"/>
      <c r="G14" s="157"/>
      <c r="H14" s="157"/>
      <c r="I14" s="157"/>
    </row>
    <row r="15" spans="1:9" ht="15.75" thickBot="1" x14ac:dyDescent="0.3"/>
    <row r="16" spans="1:9" ht="82.5" customHeight="1" thickBot="1" x14ac:dyDescent="0.3">
      <c r="A16" s="158" t="s">
        <v>3</v>
      </c>
      <c r="B16" s="158" t="s">
        <v>4</v>
      </c>
      <c r="C16" s="160" t="s">
        <v>5</v>
      </c>
      <c r="D16" s="161"/>
      <c r="E16" s="162"/>
      <c r="F16" s="160" t="s">
        <v>6</v>
      </c>
      <c r="G16" s="161"/>
      <c r="H16" s="162"/>
      <c r="I16" s="3"/>
    </row>
    <row r="17" spans="1:9" ht="16.5" thickBot="1" x14ac:dyDescent="0.3">
      <c r="A17" s="159"/>
      <c r="B17" s="159"/>
      <c r="C17" s="4" t="s">
        <v>7</v>
      </c>
      <c r="D17" s="4" t="s">
        <v>8</v>
      </c>
      <c r="E17" s="4" t="s">
        <v>9</v>
      </c>
      <c r="F17" s="4" t="s">
        <v>10</v>
      </c>
      <c r="G17" s="4" t="s">
        <v>11</v>
      </c>
      <c r="H17" s="4" t="s">
        <v>12</v>
      </c>
      <c r="I17" s="3"/>
    </row>
    <row r="18" spans="1:9" ht="16.5" thickBot="1" x14ac:dyDescent="0.3">
      <c r="A18" s="95">
        <v>1</v>
      </c>
      <c r="B18" s="4">
        <v>2</v>
      </c>
      <c r="C18" s="5">
        <v>3</v>
      </c>
      <c r="D18" s="5">
        <v>4</v>
      </c>
      <c r="E18" s="5">
        <v>5</v>
      </c>
      <c r="F18" s="4">
        <v>6</v>
      </c>
      <c r="G18" s="4">
        <v>7</v>
      </c>
      <c r="H18" s="4">
        <v>8</v>
      </c>
      <c r="I18" s="3"/>
    </row>
    <row r="19" spans="1:9" ht="16.5" thickBot="1" x14ac:dyDescent="0.3">
      <c r="A19" s="158" t="s">
        <v>13</v>
      </c>
      <c r="B19" s="4" t="s">
        <v>14</v>
      </c>
      <c r="C19" s="144" t="s">
        <v>94</v>
      </c>
      <c r="D19" s="158" t="s">
        <v>15</v>
      </c>
      <c r="E19" s="158" t="s">
        <v>16</v>
      </c>
      <c r="F19" s="6">
        <f>SUM(F20,F21)</f>
        <v>8937.9752399999998</v>
      </c>
      <c r="G19" s="7">
        <f t="shared" ref="G19:H19" si="0">SUM(G20,G21)</f>
        <v>10120.82143</v>
      </c>
      <c r="H19" s="91">
        <f t="shared" si="0"/>
        <v>8738.5</v>
      </c>
      <c r="I19" s="75"/>
    </row>
    <row r="20" spans="1:9" ht="111.75" customHeight="1" thickBot="1" x14ac:dyDescent="0.3">
      <c r="A20" s="163"/>
      <c r="B20" s="4" t="s">
        <v>17</v>
      </c>
      <c r="C20" s="4">
        <v>610</v>
      </c>
      <c r="D20" s="163"/>
      <c r="E20" s="163"/>
      <c r="F20" s="6">
        <f>SUM(F23,F51,F59)</f>
        <v>7813.2</v>
      </c>
      <c r="G20" s="7">
        <f>SUM(G23,G51,G59)</f>
        <v>9642.4814299999998</v>
      </c>
      <c r="H20" s="81">
        <f>SUM(H23,H51,H59)</f>
        <v>8738.5</v>
      </c>
      <c r="I20" s="75"/>
    </row>
    <row r="21" spans="1:9" ht="173.25" customHeight="1" thickBot="1" x14ac:dyDescent="0.3">
      <c r="A21" s="164"/>
      <c r="B21" s="4" t="s">
        <v>18</v>
      </c>
      <c r="C21" s="5">
        <v>620</v>
      </c>
      <c r="D21" s="164"/>
      <c r="E21" s="164"/>
      <c r="F21" s="6">
        <f>SUM(F24)</f>
        <v>1124.7752399999999</v>
      </c>
      <c r="G21" s="7">
        <f t="shared" ref="G21:H21" si="1">SUM(G24)</f>
        <v>478.34000000000003</v>
      </c>
      <c r="H21" s="81">
        <f t="shared" si="1"/>
        <v>0</v>
      </c>
      <c r="I21" s="76"/>
    </row>
    <row r="22" spans="1:9" ht="33.75" customHeight="1" thickBot="1" x14ac:dyDescent="0.3">
      <c r="A22" s="165" t="s">
        <v>19</v>
      </c>
      <c r="B22" s="10" t="s">
        <v>14</v>
      </c>
      <c r="C22" s="11">
        <v>610.62</v>
      </c>
      <c r="D22" s="12">
        <v>1101</v>
      </c>
      <c r="E22" s="165" t="s">
        <v>20</v>
      </c>
      <c r="F22" s="13">
        <f t="shared" ref="F22:H22" si="2">SUM(F23:F24)</f>
        <v>8152.9752399999998</v>
      </c>
      <c r="G22" s="14">
        <f t="shared" si="2"/>
        <v>8957.8114299999997</v>
      </c>
      <c r="H22" s="82">
        <f t="shared" si="2"/>
        <v>7548</v>
      </c>
      <c r="I22" s="76"/>
    </row>
    <row r="23" spans="1:9" ht="32.25" thickBot="1" x14ac:dyDescent="0.3">
      <c r="A23" s="166"/>
      <c r="B23" s="10" t="s">
        <v>21</v>
      </c>
      <c r="C23" s="15">
        <v>610</v>
      </c>
      <c r="D23" s="12">
        <v>1102</v>
      </c>
      <c r="E23" s="166"/>
      <c r="F23" s="16">
        <f>SUM(F25,F28,F35)</f>
        <v>7028.2</v>
      </c>
      <c r="G23" s="17">
        <f t="shared" ref="G23:H23" si="3">SUM(G25,G28,G35)</f>
        <v>8479.4714299999996</v>
      </c>
      <c r="H23" s="83">
        <f t="shared" si="3"/>
        <v>7548</v>
      </c>
      <c r="I23" s="76"/>
    </row>
    <row r="24" spans="1:9" ht="32.25" thickBot="1" x14ac:dyDescent="0.3">
      <c r="A24" s="167"/>
      <c r="B24" s="10" t="s">
        <v>22</v>
      </c>
      <c r="C24" s="10">
        <v>620</v>
      </c>
      <c r="D24" s="18"/>
      <c r="E24" s="167"/>
      <c r="F24" s="16">
        <f>SUM(F29,F36)</f>
        <v>1124.7752399999999</v>
      </c>
      <c r="G24" s="17">
        <f>SUM(G29,G36)</f>
        <v>478.34000000000003</v>
      </c>
      <c r="H24" s="83">
        <f>SUM(H29,H36)</f>
        <v>0</v>
      </c>
      <c r="I24" s="76"/>
    </row>
    <row r="25" spans="1:9" ht="111" thickBot="1" x14ac:dyDescent="0.3">
      <c r="A25" s="145" t="s">
        <v>23</v>
      </c>
      <c r="B25" s="19" t="s">
        <v>21</v>
      </c>
      <c r="C25" s="19">
        <v>610</v>
      </c>
      <c r="D25" s="19">
        <v>1101</v>
      </c>
      <c r="E25" s="19" t="s">
        <v>24</v>
      </c>
      <c r="F25" s="20">
        <f>SUM(F26)</f>
        <v>6343.2</v>
      </c>
      <c r="G25" s="21">
        <f t="shared" ref="G25:H25" si="4">SUM(G26)</f>
        <v>6578.2114099999999</v>
      </c>
      <c r="H25" s="84">
        <f t="shared" si="4"/>
        <v>6686</v>
      </c>
      <c r="I25" s="77"/>
    </row>
    <row r="26" spans="1:9" ht="142.5" thickBot="1" x14ac:dyDescent="0.3">
      <c r="A26" s="22" t="s">
        <v>25</v>
      </c>
      <c r="B26" s="100" t="s">
        <v>21</v>
      </c>
      <c r="C26" s="100">
        <v>610</v>
      </c>
      <c r="D26" s="100">
        <v>1101</v>
      </c>
      <c r="E26" s="100" t="s">
        <v>26</v>
      </c>
      <c r="F26" s="23">
        <f>SUM([1]местный:федеральный!F26:F27)</f>
        <v>6343.2</v>
      </c>
      <c r="G26" s="24">
        <v>6578.2114099999999</v>
      </c>
      <c r="H26" s="23">
        <v>6686</v>
      </c>
      <c r="I26" s="78"/>
    </row>
    <row r="27" spans="1:9" ht="63" customHeight="1" thickBot="1" x14ac:dyDescent="0.3">
      <c r="A27" s="152" t="s">
        <v>27</v>
      </c>
      <c r="B27" s="93" t="s">
        <v>14</v>
      </c>
      <c r="C27" s="146" t="s">
        <v>94</v>
      </c>
      <c r="D27" s="155">
        <v>1101</v>
      </c>
      <c r="E27" s="155" t="s">
        <v>28</v>
      </c>
      <c r="F27" s="25">
        <f>SUM(F28:F29)</f>
        <v>759.3</v>
      </c>
      <c r="G27" s="26">
        <f t="shared" ref="G27:H27" si="5">SUM(G28:G29)</f>
        <v>842.31999999999994</v>
      </c>
      <c r="H27" s="25">
        <f t="shared" si="5"/>
        <v>762</v>
      </c>
      <c r="I27" s="77"/>
    </row>
    <row r="28" spans="1:9" ht="16.5" thickBot="1" x14ac:dyDescent="0.3">
      <c r="A28" s="153"/>
      <c r="B28" s="93" t="s">
        <v>21</v>
      </c>
      <c r="C28" s="93">
        <v>610</v>
      </c>
      <c r="D28" s="155"/>
      <c r="E28" s="155"/>
      <c r="F28" s="25">
        <f>SUM(F31,F33)</f>
        <v>585</v>
      </c>
      <c r="G28" s="26">
        <f t="shared" ref="G28:H28" si="6">SUM(G31,G33)</f>
        <v>577.81999999999994</v>
      </c>
      <c r="H28" s="25">
        <f t="shared" si="6"/>
        <v>762</v>
      </c>
      <c r="I28" s="77"/>
    </row>
    <row r="29" spans="1:9" ht="32.25" thickBot="1" x14ac:dyDescent="0.3">
      <c r="A29" s="154"/>
      <c r="B29" s="93" t="s">
        <v>22</v>
      </c>
      <c r="C29" s="93">
        <v>620</v>
      </c>
      <c r="D29" s="155"/>
      <c r="E29" s="155"/>
      <c r="F29" s="27">
        <f>SUM(F32)</f>
        <v>174.3</v>
      </c>
      <c r="G29" s="28">
        <f t="shared" ref="G29:H29" si="7">SUM(G32)</f>
        <v>264.5</v>
      </c>
      <c r="H29" s="27">
        <f t="shared" si="7"/>
        <v>0</v>
      </c>
      <c r="I29" s="77"/>
    </row>
    <row r="30" spans="1:9" ht="16.5" thickBot="1" x14ac:dyDescent="0.3">
      <c r="A30" s="22" t="s">
        <v>29</v>
      </c>
      <c r="B30" s="29" t="s">
        <v>14</v>
      </c>
      <c r="C30" s="146" t="s">
        <v>94</v>
      </c>
      <c r="D30" s="169">
        <v>1101</v>
      </c>
      <c r="E30" s="169" t="s">
        <v>30</v>
      </c>
      <c r="F30" s="30">
        <f>SUM(F31:F32)</f>
        <v>659.3</v>
      </c>
      <c r="G30" s="31">
        <f t="shared" ref="G30:H30" si="8">SUM(G31:G32)</f>
        <v>723.31999999999994</v>
      </c>
      <c r="H30" s="85">
        <f t="shared" si="8"/>
        <v>627</v>
      </c>
      <c r="I30" s="79"/>
    </row>
    <row r="31" spans="1:9" ht="97.5" customHeight="1" thickBot="1" x14ac:dyDescent="0.3">
      <c r="A31" s="22" t="s">
        <v>31</v>
      </c>
      <c r="B31" s="29" t="s">
        <v>21</v>
      </c>
      <c r="C31" s="29">
        <v>610</v>
      </c>
      <c r="D31" s="169"/>
      <c r="E31" s="169"/>
      <c r="F31" s="30">
        <f>SUM([1]местный:федеральный!F32)</f>
        <v>485</v>
      </c>
      <c r="G31" s="31">
        <v>458.82</v>
      </c>
      <c r="H31" s="85">
        <f>SUM([1]местный:федеральный!H32)</f>
        <v>627</v>
      </c>
      <c r="I31" s="79"/>
    </row>
    <row r="32" spans="1:9" ht="32.25" thickBot="1" x14ac:dyDescent="0.3">
      <c r="A32" s="33"/>
      <c r="B32" s="34" t="s">
        <v>22</v>
      </c>
      <c r="C32" s="34">
        <v>620</v>
      </c>
      <c r="D32" s="170"/>
      <c r="E32" s="170"/>
      <c r="F32" s="30">
        <f>SUM([1]местный:федеральный!F33)</f>
        <v>174.3</v>
      </c>
      <c r="G32" s="31">
        <v>264.5</v>
      </c>
      <c r="H32" s="85">
        <f>SUM([1]местный:федеральный!H33)</f>
        <v>0</v>
      </c>
      <c r="I32" s="79"/>
    </row>
    <row r="33" spans="1:9" ht="155.25" customHeight="1" thickBot="1" x14ac:dyDescent="0.3">
      <c r="A33" s="35" t="s">
        <v>32</v>
      </c>
      <c r="B33" s="100" t="s">
        <v>21</v>
      </c>
      <c r="C33" s="100">
        <v>610</v>
      </c>
      <c r="D33" s="100">
        <v>1101</v>
      </c>
      <c r="E33" s="100" t="s">
        <v>33</v>
      </c>
      <c r="F33" s="23">
        <v>100</v>
      </c>
      <c r="G33" s="24">
        <v>119</v>
      </c>
      <c r="H33" s="23">
        <v>135</v>
      </c>
      <c r="I33" s="79"/>
    </row>
    <row r="34" spans="1:9" ht="39.75" customHeight="1" thickBot="1" x14ac:dyDescent="0.3">
      <c r="A34" s="152" t="s">
        <v>34</v>
      </c>
      <c r="B34" s="36" t="s">
        <v>14</v>
      </c>
      <c r="C34" s="147" t="s">
        <v>94</v>
      </c>
      <c r="D34" s="171">
        <v>1101.1102000000001</v>
      </c>
      <c r="E34" s="171" t="s">
        <v>35</v>
      </c>
      <c r="F34" s="37">
        <f>SUM(F35:F36)</f>
        <v>1050.47524</v>
      </c>
      <c r="G34" s="38">
        <f t="shared" ref="G34:H34" si="9">SUM(G35:G36)</f>
        <v>1537.2800199999999</v>
      </c>
      <c r="H34" s="37">
        <f t="shared" si="9"/>
        <v>100</v>
      </c>
      <c r="I34" s="77"/>
    </row>
    <row r="35" spans="1:9" ht="16.5" thickBot="1" x14ac:dyDescent="0.3">
      <c r="A35" s="153"/>
      <c r="B35" s="19" t="s">
        <v>21</v>
      </c>
      <c r="C35" s="19">
        <v>610</v>
      </c>
      <c r="D35" s="172"/>
      <c r="E35" s="172"/>
      <c r="F35" s="20">
        <f>SUM(F38,F41)</f>
        <v>100</v>
      </c>
      <c r="G35" s="21">
        <f t="shared" ref="G35:H35" si="10">SUM(G38,G41)</f>
        <v>1323.44002</v>
      </c>
      <c r="H35" s="84">
        <f t="shared" si="10"/>
        <v>100</v>
      </c>
      <c r="I35" s="77"/>
    </row>
    <row r="36" spans="1:9" ht="36.75" customHeight="1" thickBot="1" x14ac:dyDescent="0.3">
      <c r="A36" s="154"/>
      <c r="B36" s="39" t="s">
        <v>22</v>
      </c>
      <c r="C36" s="19">
        <v>620</v>
      </c>
      <c r="D36" s="173"/>
      <c r="E36" s="173"/>
      <c r="F36" s="40">
        <f>SUM(F39,F42,F48,F49)</f>
        <v>950.47523999999999</v>
      </c>
      <c r="G36" s="40">
        <f t="shared" ref="G36:H36" si="11">SUM(G39,G42,G48,G49)</f>
        <v>213.84</v>
      </c>
      <c r="H36" s="40">
        <f t="shared" si="11"/>
        <v>0</v>
      </c>
      <c r="I36" s="77"/>
    </row>
    <row r="37" spans="1:9" ht="30.75" customHeight="1" thickBot="1" x14ac:dyDescent="0.3">
      <c r="A37" s="174" t="s">
        <v>36</v>
      </c>
      <c r="B37" s="41" t="s">
        <v>14</v>
      </c>
      <c r="C37" s="177">
        <v>610</v>
      </c>
      <c r="D37" s="179">
        <v>1101</v>
      </c>
      <c r="E37" s="180" t="s">
        <v>37</v>
      </c>
      <c r="F37" s="42">
        <f>SUM(F38:F39)</f>
        <v>100</v>
      </c>
      <c r="G37" s="59">
        <f t="shared" ref="G37:H37" si="12">SUM(G38:G39)</f>
        <v>99.67</v>
      </c>
      <c r="H37" s="87">
        <f t="shared" si="12"/>
        <v>100</v>
      </c>
      <c r="I37" s="79"/>
    </row>
    <row r="38" spans="1:9" ht="33" customHeight="1" thickBot="1" x14ac:dyDescent="0.3">
      <c r="A38" s="175"/>
      <c r="B38" s="98" t="s">
        <v>21</v>
      </c>
      <c r="C38" s="169"/>
      <c r="D38" s="169"/>
      <c r="E38" s="181"/>
      <c r="F38" s="42">
        <v>100</v>
      </c>
      <c r="G38" s="59">
        <v>99.67</v>
      </c>
      <c r="H38" s="87">
        <v>100</v>
      </c>
      <c r="I38" s="79"/>
    </row>
    <row r="39" spans="1:9" ht="39.75" customHeight="1" thickBot="1" x14ac:dyDescent="0.3">
      <c r="A39" s="176"/>
      <c r="B39" s="98" t="s">
        <v>22</v>
      </c>
      <c r="C39" s="178"/>
      <c r="D39" s="178"/>
      <c r="E39" s="182"/>
      <c r="F39" s="42">
        <v>0</v>
      </c>
      <c r="G39" s="59">
        <v>0</v>
      </c>
      <c r="H39" s="87">
        <v>0</v>
      </c>
      <c r="I39" s="79"/>
    </row>
    <row r="40" spans="1:9" ht="16.5" customHeight="1" thickBot="1" x14ac:dyDescent="0.3">
      <c r="A40" s="22" t="s">
        <v>38</v>
      </c>
      <c r="B40" s="101" t="s">
        <v>14</v>
      </c>
      <c r="C40" s="148" t="s">
        <v>94</v>
      </c>
      <c r="D40" s="189">
        <v>1102</v>
      </c>
      <c r="E40" s="189" t="s">
        <v>96</v>
      </c>
      <c r="F40" s="43">
        <f>SUM(F41:F42)</f>
        <v>815.11523999999997</v>
      </c>
      <c r="G40" s="44">
        <f t="shared" ref="G40:H40" si="13">SUM(G41:G42)</f>
        <v>1223.7700199999999</v>
      </c>
      <c r="H40" s="88">
        <f t="shared" si="13"/>
        <v>0</v>
      </c>
      <c r="I40" s="79"/>
    </row>
    <row r="41" spans="1:9" ht="95.25" thickBot="1" x14ac:dyDescent="0.3">
      <c r="A41" s="22" t="s">
        <v>40</v>
      </c>
      <c r="B41" s="32" t="s">
        <v>21</v>
      </c>
      <c r="C41" s="29">
        <v>610</v>
      </c>
      <c r="D41" s="169"/>
      <c r="E41" s="169"/>
      <c r="F41" s="45">
        <f>SUM(F46,F47)</f>
        <v>0</v>
      </c>
      <c r="G41" s="46">
        <f t="shared" ref="G41:H41" si="14">SUM(G46,G47)</f>
        <v>1223.7700199999999</v>
      </c>
      <c r="H41" s="89">
        <f t="shared" si="14"/>
        <v>0</v>
      </c>
      <c r="I41" s="79"/>
    </row>
    <row r="42" spans="1:9" ht="32.25" thickBot="1" x14ac:dyDescent="0.3">
      <c r="A42" s="47"/>
      <c r="B42" s="98" t="s">
        <v>22</v>
      </c>
      <c r="C42" s="29">
        <v>620</v>
      </c>
      <c r="D42" s="190"/>
      <c r="E42" s="190"/>
      <c r="F42" s="45">
        <f t="shared" ref="F42:H42" si="15">SUM(F44,F45)</f>
        <v>815.11523999999997</v>
      </c>
      <c r="G42" s="46">
        <f t="shared" si="15"/>
        <v>0</v>
      </c>
      <c r="H42" s="89">
        <f t="shared" si="15"/>
        <v>0</v>
      </c>
      <c r="I42" s="79"/>
    </row>
    <row r="43" spans="1:9" ht="16.5" thickBot="1" x14ac:dyDescent="0.3">
      <c r="A43" s="48" t="s">
        <v>41</v>
      </c>
      <c r="B43" s="29"/>
      <c r="C43" s="19"/>
      <c r="D43" s="49"/>
      <c r="E43" s="49"/>
      <c r="F43" s="50"/>
      <c r="G43" s="31"/>
      <c r="H43" s="85"/>
      <c r="I43" s="79"/>
    </row>
    <row r="44" spans="1:9" ht="48" thickBot="1" x14ac:dyDescent="0.3">
      <c r="A44" s="35" t="s">
        <v>42</v>
      </c>
      <c r="B44" s="29" t="s">
        <v>22</v>
      </c>
      <c r="C44" s="29">
        <v>620</v>
      </c>
      <c r="D44" s="29">
        <v>1102</v>
      </c>
      <c r="E44" s="29" t="s">
        <v>39</v>
      </c>
      <c r="F44" s="30">
        <v>124.65864000000001</v>
      </c>
      <c r="G44" s="31">
        <f>SUM([1]местный:федеральный!G45)</f>
        <v>0</v>
      </c>
      <c r="H44" s="85">
        <f>SUM([1]местный:федеральный!H45)</f>
        <v>0</v>
      </c>
      <c r="I44" s="79"/>
    </row>
    <row r="45" spans="1:9" ht="60" customHeight="1" thickBot="1" x14ac:dyDescent="0.3">
      <c r="A45" s="51" t="s">
        <v>43</v>
      </c>
      <c r="B45" s="29" t="s">
        <v>44</v>
      </c>
      <c r="C45" s="29">
        <v>620</v>
      </c>
      <c r="D45" s="29">
        <v>1102</v>
      </c>
      <c r="E45" s="29" t="s">
        <v>39</v>
      </c>
      <c r="F45" s="30">
        <v>690.45659999999998</v>
      </c>
      <c r="G45" s="31">
        <f>SUM([1]местный:федеральный!G46)</f>
        <v>0</v>
      </c>
      <c r="H45" s="85">
        <f>SUM([1]местный:федеральный!H46)</f>
        <v>0</v>
      </c>
      <c r="I45" s="79"/>
    </row>
    <row r="46" spans="1:9" ht="88.5" customHeight="1" thickBot="1" x14ac:dyDescent="0.3">
      <c r="A46" s="52" t="s">
        <v>45</v>
      </c>
      <c r="B46" s="29" t="s">
        <v>21</v>
      </c>
      <c r="C46" s="34">
        <v>610</v>
      </c>
      <c r="D46" s="34">
        <v>1102</v>
      </c>
      <c r="E46" s="34" t="s">
        <v>39</v>
      </c>
      <c r="F46" s="30">
        <f>SUM([1]местный:федеральный!F47)</f>
        <v>0</v>
      </c>
      <c r="G46" s="31">
        <v>374.78143</v>
      </c>
      <c r="H46" s="85">
        <f>SUM([1]местный:федеральный!H47)</f>
        <v>0</v>
      </c>
      <c r="I46" s="79"/>
    </row>
    <row r="47" spans="1:9" ht="115.5" customHeight="1" thickBot="1" x14ac:dyDescent="0.3">
      <c r="A47" s="52" t="s">
        <v>46</v>
      </c>
      <c r="B47" s="29" t="s">
        <v>21</v>
      </c>
      <c r="C47" s="34">
        <v>610</v>
      </c>
      <c r="D47" s="34">
        <v>1102</v>
      </c>
      <c r="E47" s="34" t="s">
        <v>95</v>
      </c>
      <c r="F47" s="30">
        <f>SUM([1]местный:федеральный!F48)</f>
        <v>0</v>
      </c>
      <c r="G47" s="31">
        <v>848.98859000000004</v>
      </c>
      <c r="H47" s="85">
        <f>SUM([1]местный:федеральный!H48)</f>
        <v>0</v>
      </c>
      <c r="I47" s="79"/>
    </row>
    <row r="48" spans="1:9" ht="52.5" customHeight="1" thickBot="1" x14ac:dyDescent="0.3">
      <c r="A48" s="22" t="s">
        <v>47</v>
      </c>
      <c r="B48" s="100" t="s">
        <v>22</v>
      </c>
      <c r="C48" s="53">
        <v>620</v>
      </c>
      <c r="D48" s="100">
        <v>1101</v>
      </c>
      <c r="E48" s="100" t="s">
        <v>48</v>
      </c>
      <c r="F48" s="23">
        <v>135.36000000000001</v>
      </c>
      <c r="G48" s="24">
        <v>213.84</v>
      </c>
      <c r="H48" s="23">
        <f>SUM([1]местный:федеральный!H49:H50)</f>
        <v>0</v>
      </c>
      <c r="I48" s="80"/>
    </row>
    <row r="49" spans="1:9" ht="69.75" customHeight="1" thickBot="1" x14ac:dyDescent="0.3">
      <c r="A49" s="92" t="s">
        <v>92</v>
      </c>
      <c r="B49" s="100" t="s">
        <v>22</v>
      </c>
      <c r="C49" s="53">
        <v>620</v>
      </c>
      <c r="D49" s="100">
        <v>1101</v>
      </c>
      <c r="E49" s="34" t="s">
        <v>93</v>
      </c>
      <c r="F49" s="23">
        <v>0</v>
      </c>
      <c r="G49" s="24">
        <v>0</v>
      </c>
      <c r="H49" s="23">
        <v>0</v>
      </c>
      <c r="I49" s="80"/>
    </row>
    <row r="50" spans="1:9" ht="67.5" customHeight="1" thickBot="1" x14ac:dyDescent="0.3">
      <c r="A50" s="168" t="s">
        <v>49</v>
      </c>
      <c r="B50" s="9" t="s">
        <v>14</v>
      </c>
      <c r="C50" s="168">
        <v>610</v>
      </c>
      <c r="D50" s="168">
        <v>1101</v>
      </c>
      <c r="E50" s="168" t="s">
        <v>50</v>
      </c>
      <c r="F50" s="54">
        <f>F51</f>
        <v>650</v>
      </c>
      <c r="G50" s="55">
        <f t="shared" ref="G50:H50" si="16">G51</f>
        <v>636.5</v>
      </c>
      <c r="H50" s="54">
        <f t="shared" si="16"/>
        <v>1050.5</v>
      </c>
      <c r="I50" s="76"/>
    </row>
    <row r="51" spans="1:9" ht="26.25" customHeight="1" thickBot="1" x14ac:dyDescent="0.3">
      <c r="A51" s="167"/>
      <c r="B51" s="10" t="s">
        <v>21</v>
      </c>
      <c r="C51" s="167"/>
      <c r="D51" s="167"/>
      <c r="E51" s="167"/>
      <c r="F51" s="13">
        <f>SUM(F52,F55)</f>
        <v>650</v>
      </c>
      <c r="G51" s="14">
        <f>SUM(G52,G55)</f>
        <v>636.5</v>
      </c>
      <c r="H51" s="82">
        <f>SUM(H52,H55)</f>
        <v>1050.5</v>
      </c>
      <c r="I51" s="76"/>
    </row>
    <row r="52" spans="1:9" ht="134.25" customHeight="1" thickBot="1" x14ac:dyDescent="0.3">
      <c r="A52" s="145" t="s">
        <v>51</v>
      </c>
      <c r="B52" s="39" t="s">
        <v>21</v>
      </c>
      <c r="C52" s="39">
        <v>610</v>
      </c>
      <c r="D52" s="39">
        <v>1101</v>
      </c>
      <c r="E52" s="39" t="s">
        <v>52</v>
      </c>
      <c r="F52" s="40">
        <f>SUM(F53:F54)</f>
        <v>600</v>
      </c>
      <c r="G52" s="56">
        <f t="shared" ref="G52:H52" si="17">SUM(G53:G54)</f>
        <v>555</v>
      </c>
      <c r="H52" s="86">
        <f t="shared" si="17"/>
        <v>950.5</v>
      </c>
      <c r="I52" s="77"/>
    </row>
    <row r="53" spans="1:9" ht="79.5" thickBot="1" x14ac:dyDescent="0.3">
      <c r="A53" s="57" t="s">
        <v>53</v>
      </c>
      <c r="B53" s="58" t="s">
        <v>21</v>
      </c>
      <c r="C53" s="58">
        <v>610</v>
      </c>
      <c r="D53" s="58">
        <v>1101</v>
      </c>
      <c r="E53" s="58" t="s">
        <v>54</v>
      </c>
      <c r="F53" s="42">
        <v>500</v>
      </c>
      <c r="G53" s="59">
        <v>505</v>
      </c>
      <c r="H53" s="87">
        <v>850.5</v>
      </c>
      <c r="I53" s="79"/>
    </row>
    <row r="54" spans="1:9" ht="102" customHeight="1" thickBot="1" x14ac:dyDescent="0.3">
      <c r="A54" s="35" t="s">
        <v>55</v>
      </c>
      <c r="B54" s="29" t="s">
        <v>21</v>
      </c>
      <c r="C54" s="29">
        <v>610</v>
      </c>
      <c r="D54" s="29">
        <v>1101</v>
      </c>
      <c r="E54" s="29" t="s">
        <v>56</v>
      </c>
      <c r="F54" s="30">
        <v>100</v>
      </c>
      <c r="G54" s="31">
        <v>50</v>
      </c>
      <c r="H54" s="85">
        <v>100</v>
      </c>
      <c r="I54" s="79"/>
    </row>
    <row r="55" spans="1:9" ht="63.75" thickBot="1" x14ac:dyDescent="0.3">
      <c r="A55" s="149" t="s">
        <v>57</v>
      </c>
      <c r="B55" s="19" t="s">
        <v>21</v>
      </c>
      <c r="C55" s="19">
        <v>610</v>
      </c>
      <c r="D55" s="19">
        <v>1101</v>
      </c>
      <c r="E55" s="19" t="s">
        <v>58</v>
      </c>
      <c r="F55" s="20">
        <f>SUM(F56:F57)</f>
        <v>50</v>
      </c>
      <c r="G55" s="21">
        <f>SUM(G56:G57)</f>
        <v>81.5</v>
      </c>
      <c r="H55" s="84">
        <f>SUM(H56:H57)</f>
        <v>100</v>
      </c>
      <c r="I55" s="77"/>
    </row>
    <row r="56" spans="1:9" ht="111" thickBot="1" x14ac:dyDescent="0.3">
      <c r="A56" s="60" t="s">
        <v>59</v>
      </c>
      <c r="B56" s="61" t="s">
        <v>21</v>
      </c>
      <c r="C56" s="100">
        <v>610</v>
      </c>
      <c r="D56" s="100">
        <v>1101</v>
      </c>
      <c r="E56" s="100" t="s">
        <v>60</v>
      </c>
      <c r="F56" s="62">
        <f>SUM([1]местный:федеральный!F58:F59)</f>
        <v>0</v>
      </c>
      <c r="G56" s="63">
        <v>31.5</v>
      </c>
      <c r="H56" s="62">
        <f>SUM([1]местный:федеральный!H58:H59)</f>
        <v>0</v>
      </c>
      <c r="I56" s="79"/>
    </row>
    <row r="57" spans="1:9" ht="96" customHeight="1" thickBot="1" x14ac:dyDescent="0.3">
      <c r="A57" s="35" t="s">
        <v>61</v>
      </c>
      <c r="B57" s="100" t="s">
        <v>21</v>
      </c>
      <c r="C57" s="100">
        <v>610</v>
      </c>
      <c r="D57" s="100">
        <v>1101</v>
      </c>
      <c r="E57" s="100" t="s">
        <v>62</v>
      </c>
      <c r="F57" s="23">
        <v>50</v>
      </c>
      <c r="G57" s="24">
        <v>50</v>
      </c>
      <c r="H57" s="23">
        <v>100</v>
      </c>
      <c r="I57" s="79"/>
    </row>
    <row r="58" spans="1:9" ht="15.75" x14ac:dyDescent="0.25">
      <c r="A58" s="117" t="s">
        <v>63</v>
      </c>
      <c r="B58" s="64" t="s">
        <v>14</v>
      </c>
      <c r="C58" s="183">
        <v>610</v>
      </c>
      <c r="D58" s="185">
        <v>1101</v>
      </c>
      <c r="E58" s="187" t="s">
        <v>64</v>
      </c>
      <c r="F58" s="65">
        <f>F59</f>
        <v>135</v>
      </c>
      <c r="G58" s="66">
        <f t="shared" ref="G58:H58" si="18">G59</f>
        <v>526.51</v>
      </c>
      <c r="H58" s="90">
        <f t="shared" si="18"/>
        <v>140</v>
      </c>
      <c r="I58" s="76"/>
    </row>
    <row r="59" spans="1:9" ht="95.25" thickBot="1" x14ac:dyDescent="0.3">
      <c r="A59" s="116" t="s">
        <v>65</v>
      </c>
      <c r="B59" s="67" t="s">
        <v>21</v>
      </c>
      <c r="C59" s="184"/>
      <c r="D59" s="186"/>
      <c r="E59" s="188"/>
      <c r="F59" s="65">
        <f>SUM(F60,F63)</f>
        <v>135</v>
      </c>
      <c r="G59" s="68">
        <f t="shared" ref="G59:H59" si="19">SUM(G60,G63)</f>
        <v>526.51</v>
      </c>
      <c r="H59" s="90">
        <f t="shared" si="19"/>
        <v>140</v>
      </c>
      <c r="I59" s="76"/>
    </row>
    <row r="60" spans="1:9" ht="97.5" customHeight="1" thickBot="1" x14ac:dyDescent="0.3">
      <c r="A60" s="145" t="s">
        <v>66</v>
      </c>
      <c r="B60" s="99" t="s">
        <v>21</v>
      </c>
      <c r="C60" s="99">
        <v>610</v>
      </c>
      <c r="D60" s="99">
        <v>1101</v>
      </c>
      <c r="E60" s="99" t="s">
        <v>67</v>
      </c>
      <c r="F60" s="69">
        <f>SUM(F61,F62)</f>
        <v>60</v>
      </c>
      <c r="G60" s="70">
        <f t="shared" ref="G60:H60" si="20">SUM(G61,G62)</f>
        <v>453.51</v>
      </c>
      <c r="H60" s="69">
        <f t="shared" si="20"/>
        <v>60</v>
      </c>
      <c r="I60" s="77"/>
    </row>
    <row r="61" spans="1:9" ht="95.25" thickBot="1" x14ac:dyDescent="0.3">
      <c r="A61" s="35" t="s">
        <v>68</v>
      </c>
      <c r="B61" s="32" t="s">
        <v>21</v>
      </c>
      <c r="C61" s="93">
        <v>610</v>
      </c>
      <c r="D61" s="93">
        <v>1101</v>
      </c>
      <c r="E61" s="93" t="s">
        <v>69</v>
      </c>
      <c r="F61" s="71">
        <f>SUM([1]местный:федеральный!F66)</f>
        <v>50</v>
      </c>
      <c r="G61" s="150">
        <v>443.56</v>
      </c>
      <c r="H61" s="71">
        <f>SUM([1]местный:федеральный!H66)</f>
        <v>50</v>
      </c>
      <c r="I61" s="79"/>
    </row>
    <row r="62" spans="1:9" ht="78" customHeight="1" thickBot="1" x14ac:dyDescent="0.3">
      <c r="A62" s="35" t="s">
        <v>70</v>
      </c>
      <c r="B62" s="100" t="s">
        <v>21</v>
      </c>
      <c r="C62" s="100">
        <v>610</v>
      </c>
      <c r="D62" s="100">
        <v>1101</v>
      </c>
      <c r="E62" s="100" t="s">
        <v>71</v>
      </c>
      <c r="F62" s="62">
        <v>10</v>
      </c>
      <c r="G62" s="63">
        <v>9.9499999999999993</v>
      </c>
      <c r="H62" s="62">
        <v>10</v>
      </c>
      <c r="I62" s="79"/>
    </row>
    <row r="63" spans="1:9" ht="111" thickBot="1" x14ac:dyDescent="0.3">
      <c r="A63" s="145" t="s">
        <v>72</v>
      </c>
      <c r="B63" s="99" t="s">
        <v>21</v>
      </c>
      <c r="C63" s="99">
        <v>610</v>
      </c>
      <c r="D63" s="99">
        <v>1101</v>
      </c>
      <c r="E63" s="99" t="s">
        <v>73</v>
      </c>
      <c r="F63" s="72">
        <f>SUM(F64,F65)</f>
        <v>75</v>
      </c>
      <c r="G63" s="73">
        <f>SUM(G64,G65)</f>
        <v>73</v>
      </c>
      <c r="H63" s="72">
        <f>SUM(H64,H65)</f>
        <v>80</v>
      </c>
      <c r="I63" s="77"/>
    </row>
    <row r="64" spans="1:9" ht="79.5" thickBot="1" x14ac:dyDescent="0.3">
      <c r="A64" s="35" t="s">
        <v>74</v>
      </c>
      <c r="B64" s="100" t="s">
        <v>21</v>
      </c>
      <c r="C64" s="100">
        <v>610</v>
      </c>
      <c r="D64" s="100">
        <v>1101</v>
      </c>
      <c r="E64" s="100" t="s">
        <v>75</v>
      </c>
      <c r="F64" s="62">
        <v>15</v>
      </c>
      <c r="G64" s="63">
        <v>25</v>
      </c>
      <c r="H64" s="62">
        <v>15</v>
      </c>
      <c r="I64" s="79"/>
    </row>
    <row r="65" spans="1:9" ht="79.5" thickBot="1" x14ac:dyDescent="0.3">
      <c r="A65" s="35" t="s">
        <v>76</v>
      </c>
      <c r="B65" s="100" t="s">
        <v>21</v>
      </c>
      <c r="C65" s="100">
        <v>610</v>
      </c>
      <c r="D65" s="100">
        <v>1101</v>
      </c>
      <c r="E65" s="100" t="s">
        <v>77</v>
      </c>
      <c r="F65" s="62">
        <v>60</v>
      </c>
      <c r="G65" s="63">
        <v>48</v>
      </c>
      <c r="H65" s="71">
        <v>65</v>
      </c>
      <c r="I65" s="79"/>
    </row>
  </sheetData>
  <mergeCells count="34">
    <mergeCell ref="C58:C59"/>
    <mergeCell ref="D58:D59"/>
    <mergeCell ref="E58:E59"/>
    <mergeCell ref="D40:D42"/>
    <mergeCell ref="E40:E42"/>
    <mergeCell ref="A50:A51"/>
    <mergeCell ref="C50:C51"/>
    <mergeCell ref="D50:D51"/>
    <mergeCell ref="E50:E51"/>
    <mergeCell ref="D30:D32"/>
    <mergeCell ref="E30:E32"/>
    <mergeCell ref="A34:A36"/>
    <mergeCell ref="D34:D36"/>
    <mergeCell ref="E34:E36"/>
    <mergeCell ref="A37:A39"/>
    <mergeCell ref="C37:C39"/>
    <mergeCell ref="D37:D39"/>
    <mergeCell ref="E37:E39"/>
    <mergeCell ref="A27:A29"/>
    <mergeCell ref="D27:D29"/>
    <mergeCell ref="E27:E29"/>
    <mergeCell ref="E9:H10"/>
    <mergeCell ref="A12:I12"/>
    <mergeCell ref="A13:I13"/>
    <mergeCell ref="A14:I14"/>
    <mergeCell ref="A16:A17"/>
    <mergeCell ref="B16:B17"/>
    <mergeCell ref="C16:E16"/>
    <mergeCell ref="F16:H16"/>
    <mergeCell ref="A19:A21"/>
    <mergeCell ref="D19:D21"/>
    <mergeCell ref="E19:E21"/>
    <mergeCell ref="A22:A24"/>
    <mergeCell ref="E22:E24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zoomScale="98" zoomScaleNormal="100" zoomScaleSheetLayoutView="98" workbookViewId="0">
      <selection activeCell="E4" sqref="E4"/>
    </sheetView>
  </sheetViews>
  <sheetFormatPr defaultRowHeight="15" x14ac:dyDescent="0.25"/>
  <cols>
    <col min="1" max="1" width="32" style="1" customWidth="1"/>
    <col min="2" max="2" width="18.140625" style="1" customWidth="1"/>
    <col min="3" max="5" width="12.7109375" style="1" customWidth="1"/>
    <col min="6" max="8" width="13.7109375" style="1" customWidth="1"/>
    <col min="9" max="9" width="12.7109375" style="1" customWidth="1"/>
    <col min="10" max="16384" width="9.140625" style="1"/>
  </cols>
  <sheetData>
    <row r="1" spans="1:9" ht="18.75" x14ac:dyDescent="0.25">
      <c r="E1" s="143" t="s">
        <v>78</v>
      </c>
    </row>
    <row r="2" spans="1:9" ht="18.75" x14ac:dyDescent="0.25">
      <c r="E2" s="143" t="s">
        <v>79</v>
      </c>
    </row>
    <row r="3" spans="1:9" ht="18.75" customHeight="1" x14ac:dyDescent="0.25">
      <c r="E3" s="143" t="s">
        <v>80</v>
      </c>
    </row>
    <row r="4" spans="1:9" ht="18.75" customHeight="1" x14ac:dyDescent="0.25">
      <c r="E4" s="143" t="s">
        <v>97</v>
      </c>
    </row>
    <row r="5" spans="1:9" ht="15" customHeight="1" x14ac:dyDescent="0.25"/>
    <row r="6" spans="1:9" ht="18.75" customHeight="1" x14ac:dyDescent="0.25">
      <c r="E6" s="2" t="s">
        <v>85</v>
      </c>
      <c r="F6" s="94"/>
    </row>
    <row r="7" spans="1:9" ht="18.75" x14ac:dyDescent="0.25">
      <c r="E7" s="2" t="s">
        <v>82</v>
      </c>
      <c r="F7" s="94"/>
    </row>
    <row r="8" spans="1:9" ht="18.75" x14ac:dyDescent="0.25">
      <c r="E8" s="2" t="s">
        <v>83</v>
      </c>
      <c r="F8" s="94"/>
    </row>
    <row r="9" spans="1:9" ht="18.75" customHeight="1" x14ac:dyDescent="0.25">
      <c r="E9" s="156" t="s">
        <v>84</v>
      </c>
      <c r="F9" s="156"/>
      <c r="G9" s="156"/>
      <c r="H9" s="156"/>
    </row>
    <row r="10" spans="1:9" ht="18.75" customHeight="1" x14ac:dyDescent="0.25">
      <c r="E10" s="156"/>
      <c r="F10" s="156"/>
      <c r="G10" s="156"/>
      <c r="H10" s="156"/>
    </row>
    <row r="11" spans="1:9" ht="18.75" x14ac:dyDescent="0.25">
      <c r="E11" s="2"/>
      <c r="F11" s="94"/>
    </row>
    <row r="12" spans="1:9" ht="18.75" x14ac:dyDescent="0.25">
      <c r="A12" s="157" t="s">
        <v>0</v>
      </c>
      <c r="B12" s="157"/>
      <c r="C12" s="157"/>
      <c r="D12" s="157"/>
      <c r="E12" s="157"/>
      <c r="F12" s="157"/>
      <c r="G12" s="157"/>
      <c r="H12" s="157"/>
      <c r="I12" s="157"/>
    </row>
    <row r="13" spans="1:9" ht="18.75" x14ac:dyDescent="0.25">
      <c r="A13" s="157" t="s">
        <v>1</v>
      </c>
      <c r="B13" s="157"/>
      <c r="C13" s="157"/>
      <c r="D13" s="157"/>
      <c r="E13" s="157"/>
      <c r="F13" s="157"/>
      <c r="G13" s="157"/>
      <c r="H13" s="157"/>
      <c r="I13" s="157"/>
    </row>
    <row r="14" spans="1:9" ht="18.75" customHeight="1" x14ac:dyDescent="0.25">
      <c r="A14" s="157" t="s">
        <v>86</v>
      </c>
      <c r="B14" s="157"/>
      <c r="C14" s="157"/>
      <c r="D14" s="157"/>
      <c r="E14" s="157"/>
      <c r="F14" s="157"/>
      <c r="G14" s="157"/>
      <c r="H14" s="157"/>
      <c r="I14" s="157"/>
    </row>
    <row r="15" spans="1:9" ht="15.75" thickBot="1" x14ac:dyDescent="0.3"/>
    <row r="16" spans="1:9" ht="113.25" customHeight="1" thickBot="1" x14ac:dyDescent="0.3">
      <c r="A16" s="158" t="s">
        <v>3</v>
      </c>
      <c r="B16" s="158" t="s">
        <v>4</v>
      </c>
      <c r="C16" s="160" t="s">
        <v>5</v>
      </c>
      <c r="D16" s="161"/>
      <c r="E16" s="162"/>
      <c r="F16" s="160" t="s">
        <v>6</v>
      </c>
      <c r="G16" s="161"/>
      <c r="H16" s="162"/>
      <c r="I16" s="3"/>
    </row>
    <row r="17" spans="1:9" ht="16.5" thickBot="1" x14ac:dyDescent="0.3">
      <c r="A17" s="159"/>
      <c r="B17" s="159"/>
      <c r="C17" s="4" t="s">
        <v>7</v>
      </c>
      <c r="D17" s="4" t="s">
        <v>8</v>
      </c>
      <c r="E17" s="4" t="s">
        <v>9</v>
      </c>
      <c r="F17" s="4" t="s">
        <v>10</v>
      </c>
      <c r="G17" s="4" t="s">
        <v>11</v>
      </c>
      <c r="H17" s="4" t="s">
        <v>12</v>
      </c>
      <c r="I17" s="3"/>
    </row>
    <row r="18" spans="1:9" ht="16.5" thickBot="1" x14ac:dyDescent="0.3">
      <c r="A18" s="95">
        <v>1</v>
      </c>
      <c r="B18" s="4">
        <v>2</v>
      </c>
      <c r="C18" s="5">
        <v>3</v>
      </c>
      <c r="D18" s="5">
        <v>4</v>
      </c>
      <c r="E18" s="5">
        <v>5</v>
      </c>
      <c r="F18" s="4">
        <v>6</v>
      </c>
      <c r="G18" s="4">
        <v>7</v>
      </c>
      <c r="H18" s="4">
        <v>8</v>
      </c>
      <c r="I18" s="3"/>
    </row>
    <row r="19" spans="1:9" ht="16.5" thickBot="1" x14ac:dyDescent="0.3">
      <c r="A19" s="158" t="s">
        <v>13</v>
      </c>
      <c r="B19" s="96" t="s">
        <v>14</v>
      </c>
      <c r="C19" s="144" t="s">
        <v>94</v>
      </c>
      <c r="D19" s="158" t="s">
        <v>15</v>
      </c>
      <c r="E19" s="158" t="s">
        <v>16</v>
      </c>
      <c r="F19" s="110">
        <f>SUM(F20,F21)</f>
        <v>2699.14572</v>
      </c>
      <c r="G19" s="111">
        <f t="shared" ref="G19:H19" si="0">SUM(G20,G21)</f>
        <v>2201.8524600000001</v>
      </c>
      <c r="H19" s="91">
        <f t="shared" si="0"/>
        <v>0</v>
      </c>
      <c r="I19" s="75"/>
    </row>
    <row r="20" spans="1:9" ht="111.75" customHeight="1" thickBot="1" x14ac:dyDescent="0.3">
      <c r="A20" s="163"/>
      <c r="B20" s="4" t="s">
        <v>17</v>
      </c>
      <c r="C20" s="4">
        <v>610</v>
      </c>
      <c r="D20" s="163"/>
      <c r="E20" s="192"/>
      <c r="F20" s="91">
        <f>SUM(F23,F51,F59)</f>
        <v>0</v>
      </c>
      <c r="G20" s="7">
        <f>SUM(G23,G51,G59)</f>
        <v>1124.3442600000001</v>
      </c>
      <c r="H20" s="81">
        <f>SUM(H23,H51,H59)</f>
        <v>0</v>
      </c>
      <c r="I20" s="75"/>
    </row>
    <row r="21" spans="1:9" ht="158.25" thickBot="1" x14ac:dyDescent="0.3">
      <c r="A21" s="164"/>
      <c r="B21" s="4" t="s">
        <v>18</v>
      </c>
      <c r="C21" s="5">
        <v>620</v>
      </c>
      <c r="D21" s="164"/>
      <c r="E21" s="193"/>
      <c r="F21" s="81">
        <f>SUM(F24)</f>
        <v>2699.14572</v>
      </c>
      <c r="G21" s="7">
        <f t="shared" ref="G21:H21" si="1">SUM(G24)</f>
        <v>1077.5082</v>
      </c>
      <c r="H21" s="81">
        <f t="shared" si="1"/>
        <v>0</v>
      </c>
      <c r="I21" s="76"/>
    </row>
    <row r="22" spans="1:9" ht="33.75" customHeight="1" thickBot="1" x14ac:dyDescent="0.3">
      <c r="A22" s="165" t="s">
        <v>19</v>
      </c>
      <c r="B22" s="10" t="s">
        <v>14</v>
      </c>
      <c r="C22" s="144" t="s">
        <v>94</v>
      </c>
      <c r="D22" s="12">
        <v>1101</v>
      </c>
      <c r="E22" s="194" t="s">
        <v>20</v>
      </c>
      <c r="F22" s="82">
        <f t="shared" ref="F22:H22" si="2">SUM(F23:F24)</f>
        <v>2699.14572</v>
      </c>
      <c r="G22" s="14">
        <f t="shared" si="2"/>
        <v>2201.8524600000001</v>
      </c>
      <c r="H22" s="82">
        <f t="shared" si="2"/>
        <v>0</v>
      </c>
      <c r="I22" s="76"/>
    </row>
    <row r="23" spans="1:9" ht="32.25" thickBot="1" x14ac:dyDescent="0.3">
      <c r="A23" s="166"/>
      <c r="B23" s="10" t="s">
        <v>21</v>
      </c>
      <c r="C23" s="15">
        <v>610</v>
      </c>
      <c r="D23" s="12">
        <v>1102</v>
      </c>
      <c r="E23" s="195"/>
      <c r="F23" s="83">
        <f>SUM(F25,F28,F35)</f>
        <v>0</v>
      </c>
      <c r="G23" s="17">
        <f t="shared" ref="G23:H23" si="3">SUM(G25,G28,G35)</f>
        <v>1124.3442600000001</v>
      </c>
      <c r="H23" s="83">
        <f t="shared" si="3"/>
        <v>0</v>
      </c>
      <c r="I23" s="76"/>
    </row>
    <row r="24" spans="1:9" ht="32.25" thickBot="1" x14ac:dyDescent="0.3">
      <c r="A24" s="167"/>
      <c r="B24" s="10" t="s">
        <v>22</v>
      </c>
      <c r="C24" s="10">
        <v>620</v>
      </c>
      <c r="D24" s="18"/>
      <c r="E24" s="196"/>
      <c r="F24" s="83">
        <f>SUM(F29,F36)</f>
        <v>2699.14572</v>
      </c>
      <c r="G24" s="17">
        <f>SUM(G29,G36)</f>
        <v>1077.5082</v>
      </c>
      <c r="H24" s="83">
        <f>SUM(H29,H36)</f>
        <v>0</v>
      </c>
      <c r="I24" s="76"/>
    </row>
    <row r="25" spans="1:9" ht="111" thickBot="1" x14ac:dyDescent="0.3">
      <c r="A25" s="145" t="s">
        <v>23</v>
      </c>
      <c r="B25" s="19" t="s">
        <v>21</v>
      </c>
      <c r="C25" s="19">
        <v>610</v>
      </c>
      <c r="D25" s="19">
        <v>1101</v>
      </c>
      <c r="E25" s="118" t="s">
        <v>24</v>
      </c>
      <c r="F25" s="84">
        <f>SUM(F26)</f>
        <v>0</v>
      </c>
      <c r="G25" s="21">
        <f t="shared" ref="G25:H25" si="4">SUM(G26)</f>
        <v>0</v>
      </c>
      <c r="H25" s="84">
        <f t="shared" si="4"/>
        <v>0</v>
      </c>
      <c r="I25" s="77"/>
    </row>
    <row r="26" spans="1:9" ht="142.5" thickBot="1" x14ac:dyDescent="0.3">
      <c r="A26" s="22" t="s">
        <v>25</v>
      </c>
      <c r="B26" s="100" t="s">
        <v>21</v>
      </c>
      <c r="C26" s="100">
        <v>610</v>
      </c>
      <c r="D26" s="100">
        <v>1101</v>
      </c>
      <c r="E26" s="119" t="s">
        <v>26</v>
      </c>
      <c r="F26" s="23">
        <v>0</v>
      </c>
      <c r="G26" s="128">
        <v>0</v>
      </c>
      <c r="H26" s="23">
        <v>0</v>
      </c>
      <c r="I26" s="78"/>
    </row>
    <row r="27" spans="1:9" ht="63" customHeight="1" thickBot="1" x14ac:dyDescent="0.3">
      <c r="A27" s="152" t="s">
        <v>27</v>
      </c>
      <c r="B27" s="93" t="s">
        <v>14</v>
      </c>
      <c r="C27" s="144" t="s">
        <v>94</v>
      </c>
      <c r="D27" s="155">
        <v>1101</v>
      </c>
      <c r="E27" s="191" t="s">
        <v>28</v>
      </c>
      <c r="F27" s="25">
        <f>SUM(F28:F29)</f>
        <v>0</v>
      </c>
      <c r="G27" s="129">
        <f t="shared" ref="G27:H27" si="5">SUM(G28:G29)</f>
        <v>0</v>
      </c>
      <c r="H27" s="25">
        <f t="shared" si="5"/>
        <v>0</v>
      </c>
      <c r="I27" s="77"/>
    </row>
    <row r="28" spans="1:9" ht="16.5" thickBot="1" x14ac:dyDescent="0.3">
      <c r="A28" s="153"/>
      <c r="B28" s="93" t="s">
        <v>21</v>
      </c>
      <c r="C28" s="93">
        <v>610</v>
      </c>
      <c r="D28" s="155"/>
      <c r="E28" s="191"/>
      <c r="F28" s="25">
        <f>SUM(F31,F33)</f>
        <v>0</v>
      </c>
      <c r="G28" s="129">
        <f t="shared" ref="G28:H28" si="6">SUM(G31,G33)</f>
        <v>0</v>
      </c>
      <c r="H28" s="25">
        <f t="shared" si="6"/>
        <v>0</v>
      </c>
      <c r="I28" s="77"/>
    </row>
    <row r="29" spans="1:9" ht="32.25" thickBot="1" x14ac:dyDescent="0.3">
      <c r="A29" s="154"/>
      <c r="B29" s="93" t="s">
        <v>22</v>
      </c>
      <c r="C29" s="93">
        <v>620</v>
      </c>
      <c r="D29" s="155"/>
      <c r="E29" s="191"/>
      <c r="F29" s="27">
        <f>SUM(F32)</f>
        <v>0</v>
      </c>
      <c r="G29" s="130">
        <f t="shared" ref="G29:H29" si="7">SUM(G32)</f>
        <v>0</v>
      </c>
      <c r="H29" s="27">
        <f t="shared" si="7"/>
        <v>0</v>
      </c>
      <c r="I29" s="77"/>
    </row>
    <row r="30" spans="1:9" ht="16.5" thickBot="1" x14ac:dyDescent="0.3">
      <c r="A30" s="22" t="s">
        <v>29</v>
      </c>
      <c r="B30" s="29" t="s">
        <v>14</v>
      </c>
      <c r="C30" s="144" t="s">
        <v>94</v>
      </c>
      <c r="D30" s="169">
        <v>1101</v>
      </c>
      <c r="E30" s="181" t="s">
        <v>30</v>
      </c>
      <c r="F30" s="85">
        <f>SUM(F31:F32)</f>
        <v>0</v>
      </c>
      <c r="G30" s="31">
        <f t="shared" ref="G30:H30" si="8">SUM(G31:G32)</f>
        <v>0</v>
      </c>
      <c r="H30" s="85">
        <f t="shared" si="8"/>
        <v>0</v>
      </c>
      <c r="I30" s="79"/>
    </row>
    <row r="31" spans="1:9" ht="97.5" customHeight="1" thickBot="1" x14ac:dyDescent="0.3">
      <c r="A31" s="22" t="s">
        <v>31</v>
      </c>
      <c r="B31" s="29" t="s">
        <v>21</v>
      </c>
      <c r="C31" s="29">
        <v>610</v>
      </c>
      <c r="D31" s="169"/>
      <c r="E31" s="181"/>
      <c r="F31" s="85">
        <v>0</v>
      </c>
      <c r="G31" s="31">
        <v>0</v>
      </c>
      <c r="H31" s="85">
        <v>0</v>
      </c>
      <c r="I31" s="79"/>
    </row>
    <row r="32" spans="1:9" ht="32.25" thickBot="1" x14ac:dyDescent="0.3">
      <c r="A32" s="33"/>
      <c r="B32" s="34" t="s">
        <v>22</v>
      </c>
      <c r="C32" s="34">
        <v>620</v>
      </c>
      <c r="D32" s="170"/>
      <c r="E32" s="197"/>
      <c r="F32" s="85">
        <v>0</v>
      </c>
      <c r="G32" s="31">
        <v>0</v>
      </c>
      <c r="H32" s="85">
        <f>SUM([1]местный:федеральный!H33)</f>
        <v>0</v>
      </c>
      <c r="I32" s="79"/>
    </row>
    <row r="33" spans="1:9" ht="155.25" customHeight="1" thickBot="1" x14ac:dyDescent="0.3">
      <c r="A33" s="35" t="s">
        <v>32</v>
      </c>
      <c r="B33" s="100" t="s">
        <v>21</v>
      </c>
      <c r="C33" s="100">
        <v>610</v>
      </c>
      <c r="D33" s="100">
        <v>1101</v>
      </c>
      <c r="E33" s="119" t="s">
        <v>33</v>
      </c>
      <c r="F33" s="23">
        <v>0</v>
      </c>
      <c r="G33" s="128">
        <v>0</v>
      </c>
      <c r="H33" s="23">
        <v>0</v>
      </c>
      <c r="I33" s="79"/>
    </row>
    <row r="34" spans="1:9" ht="39.75" customHeight="1" thickBot="1" x14ac:dyDescent="0.3">
      <c r="A34" s="152" t="s">
        <v>34</v>
      </c>
      <c r="B34" s="36" t="s">
        <v>14</v>
      </c>
      <c r="C34" s="144" t="s">
        <v>94</v>
      </c>
      <c r="D34" s="171">
        <v>1101.1102000000001</v>
      </c>
      <c r="E34" s="198" t="s">
        <v>35</v>
      </c>
      <c r="F34" s="37">
        <f>SUM(F35:F36)</f>
        <v>2699.14572</v>
      </c>
      <c r="G34" s="38">
        <f t="shared" ref="G34:H34" si="9">SUM(G35:G36)</f>
        <v>2201.8524600000001</v>
      </c>
      <c r="H34" s="37">
        <f t="shared" si="9"/>
        <v>0</v>
      </c>
      <c r="I34" s="77"/>
    </row>
    <row r="35" spans="1:9" ht="16.5" thickBot="1" x14ac:dyDescent="0.3">
      <c r="A35" s="153"/>
      <c r="B35" s="19" t="s">
        <v>21</v>
      </c>
      <c r="C35" s="19">
        <v>610</v>
      </c>
      <c r="D35" s="172"/>
      <c r="E35" s="199"/>
      <c r="F35" s="84">
        <f>SUM(F38,F41)</f>
        <v>0</v>
      </c>
      <c r="G35" s="21">
        <f>SUM(G38,G41)</f>
        <v>1124.3442600000001</v>
      </c>
      <c r="H35" s="84">
        <f t="shared" ref="H35" si="10">SUM(H38,H41)</f>
        <v>0</v>
      </c>
      <c r="I35" s="77"/>
    </row>
    <row r="36" spans="1:9" ht="36.75" customHeight="1" thickBot="1" x14ac:dyDescent="0.3">
      <c r="A36" s="154"/>
      <c r="B36" s="39" t="s">
        <v>22</v>
      </c>
      <c r="C36" s="19">
        <v>620</v>
      </c>
      <c r="D36" s="173"/>
      <c r="E36" s="200"/>
      <c r="F36" s="86">
        <f>SUM(F39,F42,F48,F49)</f>
        <v>2699.14572</v>
      </c>
      <c r="G36" s="40">
        <f t="shared" ref="G36:H36" si="11">SUM(G39,G42,G48,G49)</f>
        <v>1077.5082</v>
      </c>
      <c r="H36" s="40">
        <f t="shared" si="11"/>
        <v>0</v>
      </c>
      <c r="I36" s="77"/>
    </row>
    <row r="37" spans="1:9" ht="30.75" customHeight="1" thickBot="1" x14ac:dyDescent="0.3">
      <c r="A37" s="174" t="s">
        <v>36</v>
      </c>
      <c r="B37" s="41" t="s">
        <v>14</v>
      </c>
      <c r="C37" s="177">
        <v>610</v>
      </c>
      <c r="D37" s="179">
        <v>1101</v>
      </c>
      <c r="E37" s="180" t="s">
        <v>37</v>
      </c>
      <c r="F37" s="87">
        <f>SUM(F38:F39)</f>
        <v>0</v>
      </c>
      <c r="G37" s="131">
        <f t="shared" ref="G37:H37" si="12">SUM(G38:G39)</f>
        <v>0</v>
      </c>
      <c r="H37" s="87">
        <f t="shared" si="12"/>
        <v>0</v>
      </c>
      <c r="I37" s="79"/>
    </row>
    <row r="38" spans="1:9" ht="33" customHeight="1" thickBot="1" x14ac:dyDescent="0.3">
      <c r="A38" s="175"/>
      <c r="B38" s="98" t="s">
        <v>21</v>
      </c>
      <c r="C38" s="169"/>
      <c r="D38" s="169"/>
      <c r="E38" s="181"/>
      <c r="F38" s="87">
        <v>0</v>
      </c>
      <c r="G38" s="131">
        <v>0</v>
      </c>
      <c r="H38" s="87">
        <v>0</v>
      </c>
      <c r="I38" s="79"/>
    </row>
    <row r="39" spans="1:9" ht="39.75" customHeight="1" thickBot="1" x14ac:dyDescent="0.3">
      <c r="A39" s="176"/>
      <c r="B39" s="98" t="s">
        <v>22</v>
      </c>
      <c r="C39" s="178"/>
      <c r="D39" s="178"/>
      <c r="E39" s="182"/>
      <c r="F39" s="87">
        <v>0</v>
      </c>
      <c r="G39" s="131">
        <v>0</v>
      </c>
      <c r="H39" s="87">
        <v>0</v>
      </c>
      <c r="I39" s="79"/>
    </row>
    <row r="40" spans="1:9" ht="16.5" customHeight="1" thickBot="1" x14ac:dyDescent="0.3">
      <c r="A40" s="22" t="s">
        <v>38</v>
      </c>
      <c r="B40" s="101" t="s">
        <v>14</v>
      </c>
      <c r="C40" s="144" t="s">
        <v>94</v>
      </c>
      <c r="D40" s="189">
        <v>1102</v>
      </c>
      <c r="E40" s="189" t="s">
        <v>96</v>
      </c>
      <c r="F40" s="88">
        <f>SUM(F41:F42)</f>
        <v>2445.3457199999998</v>
      </c>
      <c r="G40" s="44">
        <f t="shared" ref="G40:H40" si="13">SUM(G41:G42)</f>
        <v>1124.3442600000001</v>
      </c>
      <c r="H40" s="88">
        <f t="shared" si="13"/>
        <v>0</v>
      </c>
      <c r="I40" s="79"/>
    </row>
    <row r="41" spans="1:9" ht="95.25" thickBot="1" x14ac:dyDescent="0.3">
      <c r="A41" s="22" t="s">
        <v>40</v>
      </c>
      <c r="B41" s="32" t="s">
        <v>21</v>
      </c>
      <c r="C41" s="29">
        <v>610</v>
      </c>
      <c r="D41" s="169"/>
      <c r="E41" s="169"/>
      <c r="F41" s="89">
        <f>SUM(F46,F47)</f>
        <v>0</v>
      </c>
      <c r="G41" s="45">
        <f t="shared" ref="G41:H41" si="14">SUM(G46,G47)</f>
        <v>1124.3442600000001</v>
      </c>
      <c r="H41" s="45">
        <f t="shared" si="14"/>
        <v>0</v>
      </c>
      <c r="I41" s="79"/>
    </row>
    <row r="42" spans="1:9" ht="32.25" thickBot="1" x14ac:dyDescent="0.3">
      <c r="A42" s="47"/>
      <c r="B42" s="98" t="s">
        <v>22</v>
      </c>
      <c r="C42" s="29">
        <v>620</v>
      </c>
      <c r="D42" s="190"/>
      <c r="E42" s="190"/>
      <c r="F42" s="89">
        <f t="shared" ref="F42:H42" si="15">SUM(F44,F45)</f>
        <v>2445.3457199999998</v>
      </c>
      <c r="G42" s="46">
        <f t="shared" si="15"/>
        <v>0</v>
      </c>
      <c r="H42" s="89">
        <f t="shared" si="15"/>
        <v>0</v>
      </c>
      <c r="I42" s="79"/>
    </row>
    <row r="43" spans="1:9" ht="16.5" thickBot="1" x14ac:dyDescent="0.3">
      <c r="A43" s="48" t="s">
        <v>41</v>
      </c>
      <c r="B43" s="29"/>
      <c r="C43" s="19"/>
      <c r="D43" s="49"/>
      <c r="E43" s="120"/>
      <c r="F43" s="137"/>
      <c r="G43" s="31"/>
      <c r="H43" s="85"/>
      <c r="I43" s="79"/>
    </row>
    <row r="44" spans="1:9" ht="48" thickBot="1" x14ac:dyDescent="0.3">
      <c r="A44" s="35" t="s">
        <v>42</v>
      </c>
      <c r="B44" s="29" t="s">
        <v>22</v>
      </c>
      <c r="C44" s="29">
        <v>620</v>
      </c>
      <c r="D44" s="29">
        <v>1102</v>
      </c>
      <c r="E44" s="121" t="s">
        <v>39</v>
      </c>
      <c r="F44" s="85">
        <v>373.97591999999997</v>
      </c>
      <c r="G44" s="31">
        <f>SUM([1]местный:федеральный!G45)</f>
        <v>0</v>
      </c>
      <c r="H44" s="85">
        <f>SUM([1]местный:федеральный!H45)</f>
        <v>0</v>
      </c>
      <c r="I44" s="79"/>
    </row>
    <row r="45" spans="1:9" ht="60" customHeight="1" thickBot="1" x14ac:dyDescent="0.3">
      <c r="A45" s="51" t="s">
        <v>43</v>
      </c>
      <c r="B45" s="29" t="s">
        <v>44</v>
      </c>
      <c r="C45" s="29">
        <v>620</v>
      </c>
      <c r="D45" s="29">
        <v>1102</v>
      </c>
      <c r="E45" s="121" t="s">
        <v>39</v>
      </c>
      <c r="F45" s="85">
        <v>2071.3697999999999</v>
      </c>
      <c r="G45" s="31">
        <f>SUM([1]местный:федеральный!G46)</f>
        <v>0</v>
      </c>
      <c r="H45" s="85">
        <f>SUM([1]местный:федеральный!H46)</f>
        <v>0</v>
      </c>
      <c r="I45" s="79"/>
    </row>
    <row r="46" spans="1:9" ht="88.5" customHeight="1" thickBot="1" x14ac:dyDescent="0.3">
      <c r="A46" s="112" t="s">
        <v>45</v>
      </c>
      <c r="B46" s="29" t="s">
        <v>21</v>
      </c>
      <c r="C46" s="34">
        <v>610</v>
      </c>
      <c r="D46" s="34">
        <v>1102</v>
      </c>
      <c r="E46" s="122" t="s">
        <v>39</v>
      </c>
      <c r="F46" s="85">
        <f>SUM([1]местный:федеральный!F47)</f>
        <v>0</v>
      </c>
      <c r="G46" s="31">
        <v>1124.3442600000001</v>
      </c>
      <c r="H46" s="85">
        <f>SUM([1]местный:федеральный!H47)</f>
        <v>0</v>
      </c>
      <c r="I46" s="79"/>
    </row>
    <row r="47" spans="1:9" ht="115.5" customHeight="1" x14ac:dyDescent="0.25">
      <c r="A47" s="113" t="s">
        <v>46</v>
      </c>
      <c r="B47" s="103" t="s">
        <v>21</v>
      </c>
      <c r="C47" s="104">
        <v>610</v>
      </c>
      <c r="D47" s="104">
        <v>1102</v>
      </c>
      <c r="E47" s="151" t="s">
        <v>95</v>
      </c>
      <c r="F47" s="107">
        <f>SUM([1]местный:федеральный!F48)</f>
        <v>0</v>
      </c>
      <c r="G47" s="106">
        <v>0</v>
      </c>
      <c r="H47" s="107">
        <f>SUM([1]местный:федеральный!H48)</f>
        <v>0</v>
      </c>
      <c r="I47" s="79"/>
    </row>
    <row r="48" spans="1:9" ht="52.5" customHeight="1" x14ac:dyDescent="0.25">
      <c r="A48" s="114" t="s">
        <v>47</v>
      </c>
      <c r="B48" s="58" t="s">
        <v>22</v>
      </c>
      <c r="C48" s="109">
        <v>620</v>
      </c>
      <c r="D48" s="58">
        <v>1101</v>
      </c>
      <c r="E48" s="123" t="s">
        <v>48</v>
      </c>
      <c r="F48" s="87">
        <v>253.8</v>
      </c>
      <c r="G48" s="132">
        <v>356.4</v>
      </c>
      <c r="H48" s="115">
        <f>SUM([1]местный:федеральный!H49:H50)</f>
        <v>0</v>
      </c>
      <c r="I48" s="80"/>
    </row>
    <row r="49" spans="1:9" ht="68.25" customHeight="1" x14ac:dyDescent="0.25">
      <c r="A49" s="114" t="s">
        <v>92</v>
      </c>
      <c r="B49" s="58" t="s">
        <v>22</v>
      </c>
      <c r="C49" s="109">
        <v>620</v>
      </c>
      <c r="D49" s="58">
        <v>1101</v>
      </c>
      <c r="E49" s="124" t="s">
        <v>93</v>
      </c>
      <c r="F49" s="87">
        <v>0</v>
      </c>
      <c r="G49" s="132">
        <v>721.10820000000001</v>
      </c>
      <c r="H49" s="115">
        <v>0</v>
      </c>
      <c r="I49" s="80"/>
    </row>
    <row r="50" spans="1:9" ht="95.25" customHeight="1" thickBot="1" x14ac:dyDescent="0.3">
      <c r="A50" s="166" t="s">
        <v>49</v>
      </c>
      <c r="B50" s="108" t="s">
        <v>14</v>
      </c>
      <c r="C50" s="166">
        <v>610</v>
      </c>
      <c r="D50" s="166">
        <v>1101</v>
      </c>
      <c r="E50" s="195" t="s">
        <v>50</v>
      </c>
      <c r="F50" s="82">
        <f>F51</f>
        <v>0</v>
      </c>
      <c r="G50" s="14">
        <f t="shared" ref="G50:H50" si="16">G51</f>
        <v>0</v>
      </c>
      <c r="H50" s="82">
        <f t="shared" si="16"/>
        <v>0</v>
      </c>
      <c r="I50" s="76"/>
    </row>
    <row r="51" spans="1:9" ht="26.25" customHeight="1" thickBot="1" x14ac:dyDescent="0.3">
      <c r="A51" s="167"/>
      <c r="B51" s="10" t="s">
        <v>21</v>
      </c>
      <c r="C51" s="167"/>
      <c r="D51" s="167"/>
      <c r="E51" s="196"/>
      <c r="F51" s="82">
        <f>SUM(F52,F55)</f>
        <v>0</v>
      </c>
      <c r="G51" s="14">
        <f>SUM(G52,G55)</f>
        <v>0</v>
      </c>
      <c r="H51" s="82">
        <f>SUM(H52,H55)</f>
        <v>0</v>
      </c>
      <c r="I51" s="76"/>
    </row>
    <row r="52" spans="1:9" ht="134.25" customHeight="1" thickBot="1" x14ac:dyDescent="0.3">
      <c r="A52" s="145" t="s">
        <v>51</v>
      </c>
      <c r="B52" s="39" t="s">
        <v>21</v>
      </c>
      <c r="C52" s="39">
        <v>610</v>
      </c>
      <c r="D52" s="39">
        <v>1101</v>
      </c>
      <c r="E52" s="77" t="s">
        <v>52</v>
      </c>
      <c r="F52" s="86">
        <f>SUM(F53:F54)</f>
        <v>0</v>
      </c>
      <c r="G52" s="56">
        <f t="shared" ref="G52:H52" si="17">SUM(G53:G54)</f>
        <v>0</v>
      </c>
      <c r="H52" s="86">
        <f t="shared" si="17"/>
        <v>0</v>
      </c>
      <c r="I52" s="77"/>
    </row>
    <row r="53" spans="1:9" ht="79.5" thickBot="1" x14ac:dyDescent="0.3">
      <c r="A53" s="57" t="s">
        <v>53</v>
      </c>
      <c r="B53" s="58" t="s">
        <v>21</v>
      </c>
      <c r="C53" s="58">
        <v>610</v>
      </c>
      <c r="D53" s="58">
        <v>1101</v>
      </c>
      <c r="E53" s="123" t="s">
        <v>54</v>
      </c>
      <c r="F53" s="87">
        <v>0</v>
      </c>
      <c r="G53" s="131">
        <v>0</v>
      </c>
      <c r="H53" s="87">
        <v>0</v>
      </c>
      <c r="I53" s="79"/>
    </row>
    <row r="54" spans="1:9" ht="102" customHeight="1" thickBot="1" x14ac:dyDescent="0.3">
      <c r="A54" s="35" t="s">
        <v>55</v>
      </c>
      <c r="B54" s="29" t="s">
        <v>21</v>
      </c>
      <c r="C54" s="29">
        <v>610</v>
      </c>
      <c r="D54" s="29">
        <v>1101</v>
      </c>
      <c r="E54" s="121" t="s">
        <v>56</v>
      </c>
      <c r="F54" s="85">
        <v>0</v>
      </c>
      <c r="G54" s="31">
        <v>0</v>
      </c>
      <c r="H54" s="85">
        <v>0</v>
      </c>
      <c r="I54" s="79"/>
    </row>
    <row r="55" spans="1:9" ht="63.75" thickBot="1" x14ac:dyDescent="0.3">
      <c r="A55" s="149" t="s">
        <v>57</v>
      </c>
      <c r="B55" s="19" t="s">
        <v>21</v>
      </c>
      <c r="C55" s="19">
        <v>610</v>
      </c>
      <c r="D55" s="19">
        <v>1101</v>
      </c>
      <c r="E55" s="118" t="s">
        <v>58</v>
      </c>
      <c r="F55" s="84">
        <f>SUM(F56:F57)</f>
        <v>0</v>
      </c>
      <c r="G55" s="21">
        <f>SUM(G56:G57)</f>
        <v>0</v>
      </c>
      <c r="H55" s="84">
        <f>SUM(H56:H57)</f>
        <v>0</v>
      </c>
      <c r="I55" s="77"/>
    </row>
    <row r="56" spans="1:9" ht="111" thickBot="1" x14ac:dyDescent="0.3">
      <c r="A56" s="114" t="s">
        <v>59</v>
      </c>
      <c r="B56" s="61" t="s">
        <v>21</v>
      </c>
      <c r="C56" s="100">
        <v>610</v>
      </c>
      <c r="D56" s="100">
        <v>1101</v>
      </c>
      <c r="E56" s="119" t="s">
        <v>60</v>
      </c>
      <c r="F56" s="62">
        <f>SUM([1]местный:федеральный!F58:F59)</f>
        <v>0</v>
      </c>
      <c r="G56" s="133">
        <v>0</v>
      </c>
      <c r="H56" s="62">
        <f>SUM([1]местный:федеральный!H58:H59)</f>
        <v>0</v>
      </c>
      <c r="I56" s="79"/>
    </row>
    <row r="57" spans="1:9" ht="96" customHeight="1" thickBot="1" x14ac:dyDescent="0.3">
      <c r="A57" s="35" t="s">
        <v>61</v>
      </c>
      <c r="B57" s="100" t="s">
        <v>21</v>
      </c>
      <c r="C57" s="100">
        <v>610</v>
      </c>
      <c r="D57" s="100">
        <v>1101</v>
      </c>
      <c r="E57" s="119" t="s">
        <v>62</v>
      </c>
      <c r="F57" s="23">
        <v>0</v>
      </c>
      <c r="G57" s="128">
        <v>0</v>
      </c>
      <c r="H57" s="23">
        <v>0</v>
      </c>
      <c r="I57" s="79"/>
    </row>
    <row r="58" spans="1:9" ht="15.75" x14ac:dyDescent="0.25">
      <c r="A58" s="117" t="s">
        <v>63</v>
      </c>
      <c r="B58" s="64" t="s">
        <v>14</v>
      </c>
      <c r="C58" s="183">
        <v>610</v>
      </c>
      <c r="D58" s="185">
        <v>1101</v>
      </c>
      <c r="E58" s="201" t="s">
        <v>64</v>
      </c>
      <c r="F58" s="90">
        <f>F59</f>
        <v>0</v>
      </c>
      <c r="G58" s="68">
        <f t="shared" ref="G58:H58" si="18">G59</f>
        <v>0</v>
      </c>
      <c r="H58" s="90">
        <f t="shared" si="18"/>
        <v>0</v>
      </c>
      <c r="I58" s="76"/>
    </row>
    <row r="59" spans="1:9" ht="95.25" thickBot="1" x14ac:dyDescent="0.3">
      <c r="A59" s="116" t="s">
        <v>65</v>
      </c>
      <c r="B59" s="67" t="s">
        <v>21</v>
      </c>
      <c r="C59" s="184"/>
      <c r="D59" s="186"/>
      <c r="E59" s="202"/>
      <c r="F59" s="90">
        <f>SUM(F60,F63)</f>
        <v>0</v>
      </c>
      <c r="G59" s="68">
        <f t="shared" ref="G59:H59" si="19">SUM(G60,G63)</f>
        <v>0</v>
      </c>
      <c r="H59" s="90">
        <f t="shared" si="19"/>
        <v>0</v>
      </c>
      <c r="I59" s="76"/>
    </row>
    <row r="60" spans="1:9" ht="97.5" customHeight="1" thickBot="1" x14ac:dyDescent="0.3">
      <c r="A60" s="145" t="s">
        <v>66</v>
      </c>
      <c r="B60" s="99" t="s">
        <v>21</v>
      </c>
      <c r="C60" s="99">
        <v>610</v>
      </c>
      <c r="D60" s="99">
        <v>1101</v>
      </c>
      <c r="E60" s="125" t="s">
        <v>67</v>
      </c>
      <c r="F60" s="69">
        <f>SUM(F61,F62)</f>
        <v>0</v>
      </c>
      <c r="G60" s="134">
        <f t="shared" ref="G60:H60" si="20">SUM(G61,G62)</f>
        <v>0</v>
      </c>
      <c r="H60" s="69">
        <f t="shared" si="20"/>
        <v>0</v>
      </c>
      <c r="I60" s="77"/>
    </row>
    <row r="61" spans="1:9" ht="95.25" thickBot="1" x14ac:dyDescent="0.3">
      <c r="A61" s="35" t="s">
        <v>68</v>
      </c>
      <c r="B61" s="32" t="s">
        <v>21</v>
      </c>
      <c r="C61" s="93">
        <v>610</v>
      </c>
      <c r="D61" s="93">
        <v>1101</v>
      </c>
      <c r="E61" s="126" t="s">
        <v>69</v>
      </c>
      <c r="F61" s="71">
        <v>0</v>
      </c>
      <c r="G61" s="136">
        <v>0</v>
      </c>
      <c r="H61" s="71">
        <v>0</v>
      </c>
      <c r="I61" s="79"/>
    </row>
    <row r="62" spans="1:9" ht="78" customHeight="1" thickBot="1" x14ac:dyDescent="0.3">
      <c r="A62" s="35" t="s">
        <v>70</v>
      </c>
      <c r="B62" s="100" t="s">
        <v>21</v>
      </c>
      <c r="C62" s="100">
        <v>610</v>
      </c>
      <c r="D62" s="100">
        <v>1101</v>
      </c>
      <c r="E62" s="119" t="s">
        <v>71</v>
      </c>
      <c r="F62" s="62">
        <v>0</v>
      </c>
      <c r="G62" s="133">
        <v>0</v>
      </c>
      <c r="H62" s="62">
        <v>0</v>
      </c>
      <c r="I62" s="79"/>
    </row>
    <row r="63" spans="1:9" ht="111" thickBot="1" x14ac:dyDescent="0.3">
      <c r="A63" s="145" t="s">
        <v>72</v>
      </c>
      <c r="B63" s="99" t="s">
        <v>21</v>
      </c>
      <c r="C63" s="99">
        <v>610</v>
      </c>
      <c r="D63" s="99">
        <v>1101</v>
      </c>
      <c r="E63" s="125" t="s">
        <v>73</v>
      </c>
      <c r="F63" s="72">
        <f>SUM(F64,F65)</f>
        <v>0</v>
      </c>
      <c r="G63" s="135">
        <f>SUM(G64,G65)</f>
        <v>0</v>
      </c>
      <c r="H63" s="72">
        <f>SUM(H64,H65)</f>
        <v>0</v>
      </c>
      <c r="I63" s="77"/>
    </row>
    <row r="64" spans="1:9" ht="79.5" thickBot="1" x14ac:dyDescent="0.3">
      <c r="A64" s="35" t="s">
        <v>74</v>
      </c>
      <c r="B64" s="100" t="s">
        <v>21</v>
      </c>
      <c r="C64" s="100">
        <v>610</v>
      </c>
      <c r="D64" s="100">
        <v>1101</v>
      </c>
      <c r="E64" s="119" t="s">
        <v>75</v>
      </c>
      <c r="F64" s="62">
        <v>0</v>
      </c>
      <c r="G64" s="133">
        <v>0</v>
      </c>
      <c r="H64" s="62">
        <v>0</v>
      </c>
      <c r="I64" s="79"/>
    </row>
    <row r="65" spans="1:9" ht="79.5" thickBot="1" x14ac:dyDescent="0.3">
      <c r="A65" s="35" t="s">
        <v>76</v>
      </c>
      <c r="B65" s="32" t="s">
        <v>21</v>
      </c>
      <c r="C65" s="32">
        <v>610</v>
      </c>
      <c r="D65" s="32">
        <v>1101</v>
      </c>
      <c r="E65" s="127" t="s">
        <v>77</v>
      </c>
      <c r="F65" s="71">
        <v>0</v>
      </c>
      <c r="G65" s="136">
        <v>0</v>
      </c>
      <c r="H65" s="71">
        <v>0</v>
      </c>
      <c r="I65" s="79"/>
    </row>
  </sheetData>
  <mergeCells count="34">
    <mergeCell ref="C58:C59"/>
    <mergeCell ref="D58:D59"/>
    <mergeCell ref="E58:E59"/>
    <mergeCell ref="D40:D42"/>
    <mergeCell ref="E40:E42"/>
    <mergeCell ref="A50:A51"/>
    <mergeCell ref="C50:C51"/>
    <mergeCell ref="D50:D51"/>
    <mergeCell ref="E50:E51"/>
    <mergeCell ref="D30:D32"/>
    <mergeCell ref="E30:E32"/>
    <mergeCell ref="A34:A36"/>
    <mergeCell ref="D34:D36"/>
    <mergeCell ref="E34:E36"/>
    <mergeCell ref="A37:A39"/>
    <mergeCell ref="C37:C39"/>
    <mergeCell ref="D37:D39"/>
    <mergeCell ref="E37:E39"/>
    <mergeCell ref="A27:A29"/>
    <mergeCell ref="D27:D29"/>
    <mergeCell ref="E27:E29"/>
    <mergeCell ref="E9:H10"/>
    <mergeCell ref="A12:I12"/>
    <mergeCell ref="A13:I13"/>
    <mergeCell ref="A14:I14"/>
    <mergeCell ref="A16:A17"/>
    <mergeCell ref="B16:B17"/>
    <mergeCell ref="C16:E16"/>
    <mergeCell ref="F16:H16"/>
    <mergeCell ref="A19:A21"/>
    <mergeCell ref="D19:D21"/>
    <mergeCell ref="E19:E21"/>
    <mergeCell ref="A22:A24"/>
    <mergeCell ref="E22:E24"/>
  </mergeCells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zoomScale="98" zoomScaleNormal="100" zoomScaleSheetLayoutView="98" workbookViewId="0">
      <selection activeCell="F16" sqref="F16:H16"/>
    </sheetView>
  </sheetViews>
  <sheetFormatPr defaultRowHeight="15" x14ac:dyDescent="0.25"/>
  <cols>
    <col min="1" max="1" width="32" style="1" customWidth="1"/>
    <col min="2" max="2" width="18.140625" style="1" customWidth="1"/>
    <col min="3" max="5" width="12.7109375" style="1" customWidth="1"/>
    <col min="6" max="8" width="13.7109375" style="1" customWidth="1"/>
    <col min="9" max="9" width="12.7109375" style="1" customWidth="1"/>
    <col min="10" max="16384" width="9.140625" style="1"/>
  </cols>
  <sheetData>
    <row r="1" spans="1:9" ht="18.75" x14ac:dyDescent="0.25">
      <c r="E1" s="143" t="s">
        <v>81</v>
      </c>
    </row>
    <row r="2" spans="1:9" ht="18.75" x14ac:dyDescent="0.25">
      <c r="E2" s="143" t="s">
        <v>79</v>
      </c>
    </row>
    <row r="3" spans="1:9" ht="18.75" customHeight="1" x14ac:dyDescent="0.25">
      <c r="E3" s="143" t="s">
        <v>80</v>
      </c>
    </row>
    <row r="4" spans="1:9" ht="18.75" customHeight="1" x14ac:dyDescent="0.25">
      <c r="E4" s="143" t="s">
        <v>97</v>
      </c>
    </row>
    <row r="5" spans="1:9" ht="15" customHeight="1" x14ac:dyDescent="0.25"/>
    <row r="6" spans="1:9" ht="18.75" customHeight="1" x14ac:dyDescent="0.25">
      <c r="E6" s="2" t="s">
        <v>87</v>
      </c>
      <c r="F6" s="94"/>
    </row>
    <row r="7" spans="1:9" ht="18.75" x14ac:dyDescent="0.25">
      <c r="E7" s="2" t="s">
        <v>82</v>
      </c>
      <c r="F7" s="94"/>
    </row>
    <row r="8" spans="1:9" ht="18.75" x14ac:dyDescent="0.25">
      <c r="E8" s="2" t="s">
        <v>83</v>
      </c>
      <c r="F8" s="94"/>
    </row>
    <row r="9" spans="1:9" ht="18.75" customHeight="1" x14ac:dyDescent="0.25">
      <c r="E9" s="156" t="s">
        <v>84</v>
      </c>
      <c r="F9" s="156"/>
      <c r="G9" s="156"/>
      <c r="H9" s="156"/>
    </row>
    <row r="10" spans="1:9" ht="18.75" customHeight="1" x14ac:dyDescent="0.25">
      <c r="E10" s="156"/>
      <c r="F10" s="156"/>
      <c r="G10" s="156"/>
      <c r="H10" s="156"/>
    </row>
    <row r="11" spans="1:9" ht="18.75" x14ac:dyDescent="0.25">
      <c r="E11" s="2"/>
      <c r="F11" s="94"/>
    </row>
    <row r="12" spans="1:9" ht="18.75" x14ac:dyDescent="0.25">
      <c r="A12" s="157" t="s">
        <v>0</v>
      </c>
      <c r="B12" s="157"/>
      <c r="C12" s="157"/>
      <c r="D12" s="157"/>
      <c r="E12" s="157"/>
      <c r="F12" s="157"/>
      <c r="G12" s="157"/>
      <c r="H12" s="157"/>
      <c r="I12" s="157"/>
    </row>
    <row r="13" spans="1:9" ht="18.75" x14ac:dyDescent="0.25">
      <c r="A13" s="157" t="s">
        <v>1</v>
      </c>
      <c r="B13" s="157"/>
      <c r="C13" s="157"/>
      <c r="D13" s="157"/>
      <c r="E13" s="157"/>
      <c r="F13" s="157"/>
      <c r="G13" s="157"/>
      <c r="H13" s="157"/>
      <c r="I13" s="157"/>
    </row>
    <row r="14" spans="1:9" ht="18.75" customHeight="1" x14ac:dyDescent="0.25">
      <c r="A14" s="157" t="s">
        <v>88</v>
      </c>
      <c r="B14" s="157"/>
      <c r="C14" s="157"/>
      <c r="D14" s="157"/>
      <c r="E14" s="157"/>
      <c r="F14" s="157"/>
      <c r="G14" s="157"/>
      <c r="H14" s="157"/>
      <c r="I14" s="157"/>
    </row>
    <row r="15" spans="1:9" ht="15.75" thickBot="1" x14ac:dyDescent="0.3"/>
    <row r="16" spans="1:9" ht="113.25" customHeight="1" thickBot="1" x14ac:dyDescent="0.3">
      <c r="A16" s="158" t="s">
        <v>3</v>
      </c>
      <c r="B16" s="158" t="s">
        <v>4</v>
      </c>
      <c r="C16" s="160" t="s">
        <v>5</v>
      </c>
      <c r="D16" s="161"/>
      <c r="E16" s="162"/>
      <c r="F16" s="160" t="s">
        <v>6</v>
      </c>
      <c r="G16" s="161"/>
      <c r="H16" s="162"/>
      <c r="I16" s="3"/>
    </row>
    <row r="17" spans="1:9" ht="16.5" thickBot="1" x14ac:dyDescent="0.3">
      <c r="A17" s="159"/>
      <c r="B17" s="159"/>
      <c r="C17" s="4" t="s">
        <v>7</v>
      </c>
      <c r="D17" s="4" t="s">
        <v>8</v>
      </c>
      <c r="E17" s="4" t="s">
        <v>9</v>
      </c>
      <c r="F17" s="4" t="s">
        <v>10</v>
      </c>
      <c r="G17" s="4" t="s">
        <v>11</v>
      </c>
      <c r="H17" s="4" t="s">
        <v>12</v>
      </c>
      <c r="I17" s="3"/>
    </row>
    <row r="18" spans="1:9" ht="16.5" thickBot="1" x14ac:dyDescent="0.3">
      <c r="A18" s="95">
        <v>1</v>
      </c>
      <c r="B18" s="4">
        <v>2</v>
      </c>
      <c r="C18" s="5">
        <v>3</v>
      </c>
      <c r="D18" s="5">
        <v>4</v>
      </c>
      <c r="E18" s="5">
        <v>5</v>
      </c>
      <c r="F18" s="4">
        <v>6</v>
      </c>
      <c r="G18" s="4">
        <v>7</v>
      </c>
      <c r="H18" s="4">
        <v>8</v>
      </c>
      <c r="I18" s="3"/>
    </row>
    <row r="19" spans="1:9" ht="16.5" thickBot="1" x14ac:dyDescent="0.3">
      <c r="A19" s="158" t="s">
        <v>13</v>
      </c>
      <c r="B19" s="4" t="s">
        <v>14</v>
      </c>
      <c r="C19" s="147" t="s">
        <v>94</v>
      </c>
      <c r="D19" s="158" t="s">
        <v>15</v>
      </c>
      <c r="E19" s="158" t="s">
        <v>16</v>
      </c>
      <c r="F19" s="6">
        <f>SUM(F20,F21)</f>
        <v>0</v>
      </c>
      <c r="G19" s="7">
        <f t="shared" ref="G19:H19" si="0">SUM(G20,G21)</f>
        <v>0</v>
      </c>
      <c r="H19" s="91">
        <f t="shared" si="0"/>
        <v>0</v>
      </c>
      <c r="I19" s="75"/>
    </row>
    <row r="20" spans="1:9" ht="111.75" customHeight="1" thickBot="1" x14ac:dyDescent="0.3">
      <c r="A20" s="163"/>
      <c r="B20" s="4" t="s">
        <v>17</v>
      </c>
      <c r="C20" s="4">
        <v>610</v>
      </c>
      <c r="D20" s="163"/>
      <c r="E20" s="163"/>
      <c r="F20" s="6">
        <f>SUM(F23,F51,F59)</f>
        <v>0</v>
      </c>
      <c r="G20" s="7">
        <f>SUM(G23,G51,G59)</f>
        <v>0</v>
      </c>
      <c r="H20" s="81">
        <f>SUM(H23,H51,H59)</f>
        <v>0</v>
      </c>
      <c r="I20" s="75"/>
    </row>
    <row r="21" spans="1:9" ht="158.25" thickBot="1" x14ac:dyDescent="0.3">
      <c r="A21" s="164"/>
      <c r="B21" s="4" t="s">
        <v>18</v>
      </c>
      <c r="C21" s="5">
        <v>620</v>
      </c>
      <c r="D21" s="164"/>
      <c r="E21" s="164"/>
      <c r="F21" s="6">
        <f>SUM(F24)</f>
        <v>0</v>
      </c>
      <c r="G21" s="7">
        <f t="shared" ref="G21:H21" si="1">SUM(G24)</f>
        <v>0</v>
      </c>
      <c r="H21" s="81">
        <f t="shared" si="1"/>
        <v>0</v>
      </c>
      <c r="I21" s="76"/>
    </row>
    <row r="22" spans="1:9" ht="33.75" customHeight="1" thickBot="1" x14ac:dyDescent="0.3">
      <c r="A22" s="165" t="s">
        <v>19</v>
      </c>
      <c r="B22" s="10" t="s">
        <v>14</v>
      </c>
      <c r="C22" s="147" t="s">
        <v>94</v>
      </c>
      <c r="D22" s="12">
        <v>1101</v>
      </c>
      <c r="E22" s="165" t="s">
        <v>20</v>
      </c>
      <c r="F22" s="13">
        <f t="shared" ref="F22:H22" si="2">SUM(F23:F24)</f>
        <v>0</v>
      </c>
      <c r="G22" s="14">
        <f t="shared" si="2"/>
        <v>0</v>
      </c>
      <c r="H22" s="82">
        <f t="shared" si="2"/>
        <v>0</v>
      </c>
      <c r="I22" s="76"/>
    </row>
    <row r="23" spans="1:9" ht="32.25" thickBot="1" x14ac:dyDescent="0.3">
      <c r="A23" s="166"/>
      <c r="B23" s="10" t="s">
        <v>21</v>
      </c>
      <c r="C23" s="15">
        <v>610</v>
      </c>
      <c r="D23" s="12">
        <v>1102</v>
      </c>
      <c r="E23" s="166"/>
      <c r="F23" s="16">
        <f>SUM(F25,F28,F35)</f>
        <v>0</v>
      </c>
      <c r="G23" s="17">
        <f t="shared" ref="G23:H23" si="3">SUM(G25,G28,G35)</f>
        <v>0</v>
      </c>
      <c r="H23" s="83">
        <f t="shared" si="3"/>
        <v>0</v>
      </c>
      <c r="I23" s="76"/>
    </row>
    <row r="24" spans="1:9" ht="32.25" thickBot="1" x14ac:dyDescent="0.3">
      <c r="A24" s="167"/>
      <c r="B24" s="10" t="s">
        <v>22</v>
      </c>
      <c r="C24" s="10">
        <v>620</v>
      </c>
      <c r="D24" s="18"/>
      <c r="E24" s="167"/>
      <c r="F24" s="16">
        <f>SUM(F29,F36)</f>
        <v>0</v>
      </c>
      <c r="G24" s="17">
        <f>SUM(G29,G36)</f>
        <v>0</v>
      </c>
      <c r="H24" s="83">
        <f>SUM(H29,H36)</f>
        <v>0</v>
      </c>
      <c r="I24" s="76"/>
    </row>
    <row r="25" spans="1:9" ht="111" thickBot="1" x14ac:dyDescent="0.3">
      <c r="A25" s="145" t="s">
        <v>23</v>
      </c>
      <c r="B25" s="19" t="s">
        <v>21</v>
      </c>
      <c r="C25" s="19">
        <v>610</v>
      </c>
      <c r="D25" s="19">
        <v>1101</v>
      </c>
      <c r="E25" s="19" t="s">
        <v>24</v>
      </c>
      <c r="F25" s="20">
        <f>SUM(F26)</f>
        <v>0</v>
      </c>
      <c r="G25" s="21">
        <f t="shared" ref="G25:H25" si="4">SUM(G26)</f>
        <v>0</v>
      </c>
      <c r="H25" s="84">
        <f t="shared" si="4"/>
        <v>0</v>
      </c>
      <c r="I25" s="77"/>
    </row>
    <row r="26" spans="1:9" ht="142.5" thickBot="1" x14ac:dyDescent="0.3">
      <c r="A26" s="22" t="s">
        <v>25</v>
      </c>
      <c r="B26" s="100" t="s">
        <v>21</v>
      </c>
      <c r="C26" s="100">
        <v>610</v>
      </c>
      <c r="D26" s="100">
        <v>1101</v>
      </c>
      <c r="E26" s="100" t="s">
        <v>26</v>
      </c>
      <c r="F26" s="23">
        <v>0</v>
      </c>
      <c r="G26" s="24">
        <v>0</v>
      </c>
      <c r="H26" s="23">
        <v>0</v>
      </c>
      <c r="I26" s="78"/>
    </row>
    <row r="27" spans="1:9" ht="63" customHeight="1" thickBot="1" x14ac:dyDescent="0.3">
      <c r="A27" s="152" t="s">
        <v>27</v>
      </c>
      <c r="B27" s="93" t="s">
        <v>14</v>
      </c>
      <c r="C27" s="147" t="s">
        <v>94</v>
      </c>
      <c r="D27" s="155">
        <v>1101</v>
      </c>
      <c r="E27" s="155" t="s">
        <v>28</v>
      </c>
      <c r="F27" s="25">
        <f>SUM(F28:F29)</f>
        <v>0</v>
      </c>
      <c r="G27" s="26">
        <f t="shared" ref="G27:H27" si="5">SUM(G28:G29)</f>
        <v>0</v>
      </c>
      <c r="H27" s="25">
        <f t="shared" si="5"/>
        <v>0</v>
      </c>
      <c r="I27" s="77"/>
    </row>
    <row r="28" spans="1:9" ht="16.5" thickBot="1" x14ac:dyDescent="0.3">
      <c r="A28" s="153"/>
      <c r="B28" s="93" t="s">
        <v>21</v>
      </c>
      <c r="C28" s="93">
        <v>610</v>
      </c>
      <c r="D28" s="155"/>
      <c r="E28" s="155"/>
      <c r="F28" s="25">
        <f>SUM(F31,F33)</f>
        <v>0</v>
      </c>
      <c r="G28" s="26">
        <f t="shared" ref="G28:H28" si="6">SUM(G31,G33)</f>
        <v>0</v>
      </c>
      <c r="H28" s="25">
        <f t="shared" si="6"/>
        <v>0</v>
      </c>
      <c r="I28" s="77"/>
    </row>
    <row r="29" spans="1:9" ht="32.25" thickBot="1" x14ac:dyDescent="0.3">
      <c r="A29" s="154"/>
      <c r="B29" s="93" t="s">
        <v>22</v>
      </c>
      <c r="C29" s="93">
        <v>620</v>
      </c>
      <c r="D29" s="155"/>
      <c r="E29" s="155"/>
      <c r="F29" s="27">
        <f>SUM(F32)</f>
        <v>0</v>
      </c>
      <c r="G29" s="28">
        <f t="shared" ref="G29:H29" si="7">SUM(G32)</f>
        <v>0</v>
      </c>
      <c r="H29" s="27">
        <f t="shared" si="7"/>
        <v>0</v>
      </c>
      <c r="I29" s="77"/>
    </row>
    <row r="30" spans="1:9" ht="16.5" thickBot="1" x14ac:dyDescent="0.3">
      <c r="A30" s="22" t="s">
        <v>29</v>
      </c>
      <c r="B30" s="29" t="s">
        <v>14</v>
      </c>
      <c r="C30" s="147" t="s">
        <v>94</v>
      </c>
      <c r="D30" s="169">
        <v>1101</v>
      </c>
      <c r="E30" s="169" t="s">
        <v>30</v>
      </c>
      <c r="F30" s="30">
        <f>SUM(F31:F32)</f>
        <v>0</v>
      </c>
      <c r="G30" s="31">
        <f t="shared" ref="G30:H30" si="8">SUM(G31:G32)</f>
        <v>0</v>
      </c>
      <c r="H30" s="85">
        <f t="shared" si="8"/>
        <v>0</v>
      </c>
      <c r="I30" s="79"/>
    </row>
    <row r="31" spans="1:9" ht="97.5" customHeight="1" thickBot="1" x14ac:dyDescent="0.3">
      <c r="A31" s="22" t="s">
        <v>31</v>
      </c>
      <c r="B31" s="29" t="s">
        <v>21</v>
      </c>
      <c r="C31" s="29">
        <v>610</v>
      </c>
      <c r="D31" s="169"/>
      <c r="E31" s="169"/>
      <c r="F31" s="30">
        <v>0</v>
      </c>
      <c r="G31" s="31">
        <v>0</v>
      </c>
      <c r="H31" s="85">
        <v>0</v>
      </c>
      <c r="I31" s="79"/>
    </row>
    <row r="32" spans="1:9" ht="32.25" thickBot="1" x14ac:dyDescent="0.3">
      <c r="A32" s="33"/>
      <c r="B32" s="34" t="s">
        <v>22</v>
      </c>
      <c r="C32" s="34">
        <v>620</v>
      </c>
      <c r="D32" s="170"/>
      <c r="E32" s="170"/>
      <c r="F32" s="30">
        <v>0</v>
      </c>
      <c r="G32" s="31">
        <v>0</v>
      </c>
      <c r="H32" s="85">
        <f>SUM([1]местный:федеральный!H33)</f>
        <v>0</v>
      </c>
      <c r="I32" s="79"/>
    </row>
    <row r="33" spans="1:9" ht="155.25" customHeight="1" thickBot="1" x14ac:dyDescent="0.3">
      <c r="A33" s="35" t="s">
        <v>32</v>
      </c>
      <c r="B33" s="100" t="s">
        <v>21</v>
      </c>
      <c r="C33" s="100">
        <v>610</v>
      </c>
      <c r="D33" s="100">
        <v>1101</v>
      </c>
      <c r="E33" s="100" t="s">
        <v>33</v>
      </c>
      <c r="F33" s="23">
        <v>0</v>
      </c>
      <c r="G33" s="24">
        <v>0</v>
      </c>
      <c r="H33" s="23">
        <v>0</v>
      </c>
      <c r="I33" s="79"/>
    </row>
    <row r="34" spans="1:9" ht="39.75" customHeight="1" thickBot="1" x14ac:dyDescent="0.3">
      <c r="A34" s="152" t="s">
        <v>34</v>
      </c>
      <c r="B34" s="36" t="s">
        <v>14</v>
      </c>
      <c r="C34" s="147" t="s">
        <v>94</v>
      </c>
      <c r="D34" s="171">
        <v>1101.1102000000001</v>
      </c>
      <c r="E34" s="171" t="s">
        <v>35</v>
      </c>
      <c r="F34" s="37">
        <f>SUM(F35:F36)</f>
        <v>0</v>
      </c>
      <c r="G34" s="38">
        <f t="shared" ref="G34:H34" si="9">SUM(G35:G36)</f>
        <v>0</v>
      </c>
      <c r="H34" s="37">
        <f t="shared" si="9"/>
        <v>0</v>
      </c>
      <c r="I34" s="77"/>
    </row>
    <row r="35" spans="1:9" ht="16.5" thickBot="1" x14ac:dyDescent="0.3">
      <c r="A35" s="153"/>
      <c r="B35" s="19" t="s">
        <v>21</v>
      </c>
      <c r="C35" s="19">
        <v>610</v>
      </c>
      <c r="D35" s="172"/>
      <c r="E35" s="172"/>
      <c r="F35" s="20">
        <f>SUM(F38,F41)</f>
        <v>0</v>
      </c>
      <c r="G35" s="21">
        <f t="shared" ref="G35:H35" si="10">SUM(G38,G41)</f>
        <v>0</v>
      </c>
      <c r="H35" s="84">
        <f t="shared" si="10"/>
        <v>0</v>
      </c>
      <c r="I35" s="77"/>
    </row>
    <row r="36" spans="1:9" ht="36.75" customHeight="1" thickBot="1" x14ac:dyDescent="0.3">
      <c r="A36" s="154"/>
      <c r="B36" s="39" t="s">
        <v>22</v>
      </c>
      <c r="C36" s="19">
        <v>620</v>
      </c>
      <c r="D36" s="173"/>
      <c r="E36" s="173"/>
      <c r="F36" s="40">
        <f>SUM(F39,F42,F48,F49)</f>
        <v>0</v>
      </c>
      <c r="G36" s="40">
        <f t="shared" ref="G36:H36" si="11">SUM(G39,G42,G48,G49)</f>
        <v>0</v>
      </c>
      <c r="H36" s="40">
        <f t="shared" si="11"/>
        <v>0</v>
      </c>
      <c r="I36" s="77"/>
    </row>
    <row r="37" spans="1:9" ht="30.75" customHeight="1" thickBot="1" x14ac:dyDescent="0.3">
      <c r="A37" s="174" t="s">
        <v>36</v>
      </c>
      <c r="B37" s="41" t="s">
        <v>14</v>
      </c>
      <c r="C37" s="177">
        <v>610</v>
      </c>
      <c r="D37" s="179">
        <v>1101</v>
      </c>
      <c r="E37" s="180" t="s">
        <v>37</v>
      </c>
      <c r="F37" s="42">
        <f>SUM(F38:F39)</f>
        <v>0</v>
      </c>
      <c r="G37" s="59">
        <f t="shared" ref="G37:H37" si="12">SUM(G38:G39)</f>
        <v>0</v>
      </c>
      <c r="H37" s="87">
        <f t="shared" si="12"/>
        <v>0</v>
      </c>
      <c r="I37" s="79"/>
    </row>
    <row r="38" spans="1:9" ht="33" customHeight="1" thickBot="1" x14ac:dyDescent="0.3">
      <c r="A38" s="175"/>
      <c r="B38" s="98" t="s">
        <v>21</v>
      </c>
      <c r="C38" s="169"/>
      <c r="D38" s="169"/>
      <c r="E38" s="181"/>
      <c r="F38" s="42">
        <v>0</v>
      </c>
      <c r="G38" s="59">
        <v>0</v>
      </c>
      <c r="H38" s="87">
        <v>0</v>
      </c>
      <c r="I38" s="79"/>
    </row>
    <row r="39" spans="1:9" ht="39.75" customHeight="1" thickBot="1" x14ac:dyDescent="0.3">
      <c r="A39" s="176"/>
      <c r="B39" s="98" t="s">
        <v>22</v>
      </c>
      <c r="C39" s="178"/>
      <c r="D39" s="178"/>
      <c r="E39" s="182"/>
      <c r="F39" s="42">
        <v>0</v>
      </c>
      <c r="G39" s="59">
        <v>0</v>
      </c>
      <c r="H39" s="87">
        <v>0</v>
      </c>
      <c r="I39" s="79"/>
    </row>
    <row r="40" spans="1:9" ht="16.5" customHeight="1" thickBot="1" x14ac:dyDescent="0.3">
      <c r="A40" s="22" t="s">
        <v>38</v>
      </c>
      <c r="B40" s="101" t="s">
        <v>14</v>
      </c>
      <c r="C40" s="147" t="s">
        <v>94</v>
      </c>
      <c r="D40" s="189">
        <v>1102</v>
      </c>
      <c r="E40" s="189" t="s">
        <v>96</v>
      </c>
      <c r="F40" s="43">
        <f>SUM(F41:F42)</f>
        <v>0</v>
      </c>
      <c r="G40" s="44">
        <f t="shared" ref="G40:H40" si="13">SUM(G41:G42)</f>
        <v>0</v>
      </c>
      <c r="H40" s="88">
        <f t="shared" si="13"/>
        <v>0</v>
      </c>
      <c r="I40" s="79"/>
    </row>
    <row r="41" spans="1:9" ht="95.25" thickBot="1" x14ac:dyDescent="0.3">
      <c r="A41" s="22" t="s">
        <v>40</v>
      </c>
      <c r="B41" s="32" t="s">
        <v>21</v>
      </c>
      <c r="C41" s="29">
        <v>610</v>
      </c>
      <c r="D41" s="169"/>
      <c r="E41" s="169"/>
      <c r="F41" s="45">
        <f>SUM(F46,F47)</f>
        <v>0</v>
      </c>
      <c r="G41" s="46">
        <f t="shared" ref="G41:H41" si="14">SUM(G46,G47)</f>
        <v>0</v>
      </c>
      <c r="H41" s="89">
        <f t="shared" si="14"/>
        <v>0</v>
      </c>
      <c r="I41" s="79"/>
    </row>
    <row r="42" spans="1:9" ht="32.25" thickBot="1" x14ac:dyDescent="0.3">
      <c r="A42" s="47"/>
      <c r="B42" s="98" t="s">
        <v>22</v>
      </c>
      <c r="C42" s="29">
        <v>620</v>
      </c>
      <c r="D42" s="190"/>
      <c r="E42" s="190"/>
      <c r="F42" s="45">
        <f t="shared" ref="F42:H42" si="15">SUM(F44,F45)</f>
        <v>0</v>
      </c>
      <c r="G42" s="46">
        <f t="shared" si="15"/>
        <v>0</v>
      </c>
      <c r="H42" s="89">
        <f t="shared" si="15"/>
        <v>0</v>
      </c>
      <c r="I42" s="79"/>
    </row>
    <row r="43" spans="1:9" ht="16.5" thickBot="1" x14ac:dyDescent="0.3">
      <c r="A43" s="48" t="s">
        <v>41</v>
      </c>
      <c r="B43" s="29"/>
      <c r="C43" s="19"/>
      <c r="D43" s="49"/>
      <c r="E43" s="49"/>
      <c r="F43" s="50"/>
      <c r="G43" s="31"/>
      <c r="H43" s="85"/>
      <c r="I43" s="79"/>
    </row>
    <row r="44" spans="1:9" ht="48" thickBot="1" x14ac:dyDescent="0.3">
      <c r="A44" s="35" t="s">
        <v>42</v>
      </c>
      <c r="B44" s="29" t="s">
        <v>22</v>
      </c>
      <c r="C44" s="29">
        <v>620</v>
      </c>
      <c r="D44" s="29">
        <v>1102</v>
      </c>
      <c r="E44" s="29" t="s">
        <v>39</v>
      </c>
      <c r="F44" s="30">
        <v>0</v>
      </c>
      <c r="G44" s="31">
        <f>SUM([1]местный:федеральный!G45)</f>
        <v>0</v>
      </c>
      <c r="H44" s="85">
        <f>SUM([1]местный:федеральный!H45)</f>
        <v>0</v>
      </c>
      <c r="I44" s="79"/>
    </row>
    <row r="45" spans="1:9" ht="60" customHeight="1" thickBot="1" x14ac:dyDescent="0.3">
      <c r="A45" s="51" t="s">
        <v>43</v>
      </c>
      <c r="B45" s="29" t="s">
        <v>44</v>
      </c>
      <c r="C45" s="29">
        <v>620</v>
      </c>
      <c r="D45" s="29">
        <v>1102</v>
      </c>
      <c r="E45" s="29" t="s">
        <v>39</v>
      </c>
      <c r="F45" s="30">
        <v>0</v>
      </c>
      <c r="G45" s="31">
        <f>SUM([1]местный:федеральный!G46)</f>
        <v>0</v>
      </c>
      <c r="H45" s="85">
        <f>SUM([1]местный:федеральный!H46)</f>
        <v>0</v>
      </c>
      <c r="I45" s="79"/>
    </row>
    <row r="46" spans="1:9" ht="88.5" customHeight="1" thickBot="1" x14ac:dyDescent="0.3">
      <c r="A46" s="52" t="s">
        <v>45</v>
      </c>
      <c r="B46" s="29" t="s">
        <v>21</v>
      </c>
      <c r="C46" s="34">
        <v>610</v>
      </c>
      <c r="D46" s="34">
        <v>1102</v>
      </c>
      <c r="E46" s="34" t="s">
        <v>39</v>
      </c>
      <c r="F46" s="30">
        <f>SUM([1]местный:федеральный!F47)</f>
        <v>0</v>
      </c>
      <c r="G46" s="31">
        <v>0</v>
      </c>
      <c r="H46" s="85">
        <f>SUM([1]местный:федеральный!H47)</f>
        <v>0</v>
      </c>
      <c r="I46" s="79"/>
    </row>
    <row r="47" spans="1:9" ht="115.5" customHeight="1" thickBot="1" x14ac:dyDescent="0.3">
      <c r="A47" s="52" t="s">
        <v>46</v>
      </c>
      <c r="B47" s="29" t="s">
        <v>21</v>
      </c>
      <c r="C47" s="34">
        <v>610</v>
      </c>
      <c r="D47" s="34">
        <v>1102</v>
      </c>
      <c r="E47" s="34" t="s">
        <v>39</v>
      </c>
      <c r="F47" s="30">
        <f>SUM([1]местный:федеральный!F48)</f>
        <v>0</v>
      </c>
      <c r="G47" s="31">
        <v>0</v>
      </c>
      <c r="H47" s="85">
        <f>SUM([1]местный:федеральный!H48)</f>
        <v>0</v>
      </c>
      <c r="I47" s="79"/>
    </row>
    <row r="48" spans="1:9" ht="52.5" customHeight="1" thickBot="1" x14ac:dyDescent="0.3">
      <c r="A48" s="22" t="s">
        <v>47</v>
      </c>
      <c r="B48" s="100" t="s">
        <v>22</v>
      </c>
      <c r="C48" s="53">
        <v>620</v>
      </c>
      <c r="D48" s="100">
        <v>1101</v>
      </c>
      <c r="E48" s="100" t="s">
        <v>48</v>
      </c>
      <c r="F48" s="23">
        <v>0</v>
      </c>
      <c r="G48" s="24">
        <v>0</v>
      </c>
      <c r="H48" s="23">
        <f>SUM([1]местный:федеральный!H49:H50)</f>
        <v>0</v>
      </c>
      <c r="I48" s="80"/>
    </row>
    <row r="49" spans="1:9" ht="63" customHeight="1" thickBot="1" x14ac:dyDescent="0.3">
      <c r="A49" s="92" t="s">
        <v>92</v>
      </c>
      <c r="B49" s="100" t="s">
        <v>22</v>
      </c>
      <c r="C49" s="53">
        <v>620</v>
      </c>
      <c r="D49" s="100">
        <v>1101</v>
      </c>
      <c r="E49" s="34" t="s">
        <v>93</v>
      </c>
      <c r="F49" s="23">
        <v>0</v>
      </c>
      <c r="G49" s="24">
        <v>0</v>
      </c>
      <c r="H49" s="23">
        <v>0</v>
      </c>
      <c r="I49" s="80"/>
    </row>
    <row r="50" spans="1:9" ht="95.25" customHeight="1" thickBot="1" x14ac:dyDescent="0.3">
      <c r="A50" s="168" t="s">
        <v>49</v>
      </c>
      <c r="B50" s="9" t="s">
        <v>14</v>
      </c>
      <c r="C50" s="168">
        <v>610</v>
      </c>
      <c r="D50" s="168">
        <v>1101</v>
      </c>
      <c r="E50" s="168" t="s">
        <v>50</v>
      </c>
      <c r="F50" s="54">
        <f>F51</f>
        <v>0</v>
      </c>
      <c r="G50" s="55">
        <f t="shared" ref="G50:H50" si="16">G51</f>
        <v>0</v>
      </c>
      <c r="H50" s="54">
        <f t="shared" si="16"/>
        <v>0</v>
      </c>
      <c r="I50" s="76"/>
    </row>
    <row r="51" spans="1:9" ht="26.25" customHeight="1" thickBot="1" x14ac:dyDescent="0.3">
      <c r="A51" s="167"/>
      <c r="B51" s="10" t="s">
        <v>21</v>
      </c>
      <c r="C51" s="167"/>
      <c r="D51" s="167"/>
      <c r="E51" s="167"/>
      <c r="F51" s="13">
        <f>SUM(F52,F55)</f>
        <v>0</v>
      </c>
      <c r="G51" s="14">
        <f>SUM(G52,G55)</f>
        <v>0</v>
      </c>
      <c r="H51" s="82">
        <f>SUM(H52,H55)</f>
        <v>0</v>
      </c>
      <c r="I51" s="76"/>
    </row>
    <row r="52" spans="1:9" ht="134.25" customHeight="1" thickBot="1" x14ac:dyDescent="0.3">
      <c r="A52" s="145" t="s">
        <v>51</v>
      </c>
      <c r="B52" s="39" t="s">
        <v>21</v>
      </c>
      <c r="C52" s="39">
        <v>610</v>
      </c>
      <c r="D52" s="39">
        <v>1101</v>
      </c>
      <c r="E52" s="39" t="s">
        <v>52</v>
      </c>
      <c r="F52" s="40">
        <f>SUM(F53:F54)</f>
        <v>0</v>
      </c>
      <c r="G52" s="56">
        <f t="shared" ref="G52:H52" si="17">SUM(G53:G54)</f>
        <v>0</v>
      </c>
      <c r="H52" s="86">
        <f t="shared" si="17"/>
        <v>0</v>
      </c>
      <c r="I52" s="77"/>
    </row>
    <row r="53" spans="1:9" ht="79.5" thickBot="1" x14ac:dyDescent="0.3">
      <c r="A53" s="57" t="s">
        <v>53</v>
      </c>
      <c r="B53" s="58" t="s">
        <v>21</v>
      </c>
      <c r="C53" s="58">
        <v>610</v>
      </c>
      <c r="D53" s="58">
        <v>1101</v>
      </c>
      <c r="E53" s="58" t="s">
        <v>54</v>
      </c>
      <c r="F53" s="42">
        <v>0</v>
      </c>
      <c r="G53" s="59">
        <v>0</v>
      </c>
      <c r="H53" s="87">
        <v>0</v>
      </c>
      <c r="I53" s="79"/>
    </row>
    <row r="54" spans="1:9" ht="102" customHeight="1" thickBot="1" x14ac:dyDescent="0.3">
      <c r="A54" s="35" t="s">
        <v>55</v>
      </c>
      <c r="B54" s="29" t="s">
        <v>21</v>
      </c>
      <c r="C54" s="29">
        <v>610</v>
      </c>
      <c r="D54" s="29">
        <v>1101</v>
      </c>
      <c r="E54" s="29" t="s">
        <v>56</v>
      </c>
      <c r="F54" s="30">
        <v>0</v>
      </c>
      <c r="G54" s="31">
        <v>0</v>
      </c>
      <c r="H54" s="85">
        <v>0</v>
      </c>
      <c r="I54" s="79"/>
    </row>
    <row r="55" spans="1:9" ht="63.75" thickBot="1" x14ac:dyDescent="0.3">
      <c r="A55" s="149" t="s">
        <v>57</v>
      </c>
      <c r="B55" s="19" t="s">
        <v>21</v>
      </c>
      <c r="C55" s="19">
        <v>610</v>
      </c>
      <c r="D55" s="19">
        <v>1101</v>
      </c>
      <c r="E55" s="19" t="s">
        <v>58</v>
      </c>
      <c r="F55" s="20">
        <f>SUM(F56:F57)</f>
        <v>0</v>
      </c>
      <c r="G55" s="21">
        <f>SUM(G56:G57)</f>
        <v>0</v>
      </c>
      <c r="H55" s="84">
        <f>SUM(H56:H57)</f>
        <v>0</v>
      </c>
      <c r="I55" s="77"/>
    </row>
    <row r="56" spans="1:9" ht="111" thickBot="1" x14ac:dyDescent="0.3">
      <c r="A56" s="60" t="s">
        <v>59</v>
      </c>
      <c r="B56" s="61" t="s">
        <v>21</v>
      </c>
      <c r="C56" s="100">
        <v>610</v>
      </c>
      <c r="D56" s="100">
        <v>1101</v>
      </c>
      <c r="E56" s="100" t="s">
        <v>60</v>
      </c>
      <c r="F56" s="62">
        <f>SUM([1]местный:федеральный!F58:F59)</f>
        <v>0</v>
      </c>
      <c r="G56" s="63">
        <v>0</v>
      </c>
      <c r="H56" s="62">
        <f>SUM([1]местный:федеральный!H58:H59)</f>
        <v>0</v>
      </c>
      <c r="I56" s="79"/>
    </row>
    <row r="57" spans="1:9" ht="96" customHeight="1" thickBot="1" x14ac:dyDescent="0.3">
      <c r="A57" s="35" t="s">
        <v>61</v>
      </c>
      <c r="B57" s="100" t="s">
        <v>21</v>
      </c>
      <c r="C57" s="100">
        <v>610</v>
      </c>
      <c r="D57" s="100">
        <v>1101</v>
      </c>
      <c r="E57" s="100" t="s">
        <v>62</v>
      </c>
      <c r="F57" s="23">
        <v>0</v>
      </c>
      <c r="G57" s="24">
        <v>0</v>
      </c>
      <c r="H57" s="23">
        <v>0</v>
      </c>
      <c r="I57" s="79"/>
    </row>
    <row r="58" spans="1:9" ht="15.75" x14ac:dyDescent="0.25">
      <c r="A58" s="117" t="s">
        <v>63</v>
      </c>
      <c r="B58" s="64" t="s">
        <v>14</v>
      </c>
      <c r="C58" s="183">
        <v>610</v>
      </c>
      <c r="D58" s="185">
        <v>1101</v>
      </c>
      <c r="E58" s="187" t="s">
        <v>64</v>
      </c>
      <c r="F58" s="65">
        <f>F59</f>
        <v>0</v>
      </c>
      <c r="G58" s="66">
        <f t="shared" ref="G58:H58" si="18">G59</f>
        <v>0</v>
      </c>
      <c r="H58" s="90">
        <f t="shared" si="18"/>
        <v>0</v>
      </c>
      <c r="I58" s="76"/>
    </row>
    <row r="59" spans="1:9" ht="95.25" thickBot="1" x14ac:dyDescent="0.3">
      <c r="A59" s="116" t="s">
        <v>65</v>
      </c>
      <c r="B59" s="67" t="s">
        <v>21</v>
      </c>
      <c r="C59" s="184"/>
      <c r="D59" s="186"/>
      <c r="E59" s="188"/>
      <c r="F59" s="65">
        <f>SUM(F60,F63)</f>
        <v>0</v>
      </c>
      <c r="G59" s="68">
        <f t="shared" ref="G59:H59" si="19">SUM(G60,G63)</f>
        <v>0</v>
      </c>
      <c r="H59" s="90">
        <f t="shared" si="19"/>
        <v>0</v>
      </c>
      <c r="I59" s="76"/>
    </row>
    <row r="60" spans="1:9" ht="97.5" customHeight="1" thickBot="1" x14ac:dyDescent="0.3">
      <c r="A60" s="145" t="s">
        <v>66</v>
      </c>
      <c r="B60" s="99" t="s">
        <v>21</v>
      </c>
      <c r="C60" s="99">
        <v>610</v>
      </c>
      <c r="D60" s="99">
        <v>1101</v>
      </c>
      <c r="E60" s="99" t="s">
        <v>67</v>
      </c>
      <c r="F60" s="69">
        <f>SUM(F61,F62)</f>
        <v>0</v>
      </c>
      <c r="G60" s="70">
        <f t="shared" ref="G60:H60" si="20">SUM(G61,G62)</f>
        <v>0</v>
      </c>
      <c r="H60" s="69">
        <f t="shared" si="20"/>
        <v>0</v>
      </c>
      <c r="I60" s="77"/>
    </row>
    <row r="61" spans="1:9" ht="95.25" thickBot="1" x14ac:dyDescent="0.3">
      <c r="A61" s="35" t="s">
        <v>68</v>
      </c>
      <c r="B61" s="32" t="s">
        <v>21</v>
      </c>
      <c r="C61" s="93">
        <v>610</v>
      </c>
      <c r="D61" s="93">
        <v>1101</v>
      </c>
      <c r="E61" s="93" t="s">
        <v>69</v>
      </c>
      <c r="F61" s="71">
        <v>0</v>
      </c>
      <c r="G61" s="150">
        <v>0</v>
      </c>
      <c r="H61" s="71">
        <v>0</v>
      </c>
      <c r="I61" s="79"/>
    </row>
    <row r="62" spans="1:9" ht="78" customHeight="1" thickBot="1" x14ac:dyDescent="0.3">
      <c r="A62" s="35" t="s">
        <v>70</v>
      </c>
      <c r="B62" s="100" t="s">
        <v>21</v>
      </c>
      <c r="C62" s="100">
        <v>610</v>
      </c>
      <c r="D62" s="100">
        <v>1101</v>
      </c>
      <c r="E62" s="100" t="s">
        <v>71</v>
      </c>
      <c r="F62" s="62">
        <v>0</v>
      </c>
      <c r="G62" s="63">
        <v>0</v>
      </c>
      <c r="H62" s="62">
        <v>0</v>
      </c>
      <c r="I62" s="79"/>
    </row>
    <row r="63" spans="1:9" ht="111" thickBot="1" x14ac:dyDescent="0.3">
      <c r="A63" s="145" t="s">
        <v>72</v>
      </c>
      <c r="B63" s="99" t="s">
        <v>21</v>
      </c>
      <c r="C63" s="99">
        <v>610</v>
      </c>
      <c r="D63" s="99">
        <v>1101</v>
      </c>
      <c r="E63" s="99" t="s">
        <v>73</v>
      </c>
      <c r="F63" s="72">
        <f>SUM(F64,F65)</f>
        <v>0</v>
      </c>
      <c r="G63" s="73">
        <f>SUM(G64,G65)</f>
        <v>0</v>
      </c>
      <c r="H63" s="72">
        <f>SUM(H64,H65)</f>
        <v>0</v>
      </c>
      <c r="I63" s="77"/>
    </row>
    <row r="64" spans="1:9" ht="79.5" thickBot="1" x14ac:dyDescent="0.3">
      <c r="A64" s="35" t="s">
        <v>74</v>
      </c>
      <c r="B64" s="100" t="s">
        <v>21</v>
      </c>
      <c r="C64" s="100">
        <v>610</v>
      </c>
      <c r="D64" s="100">
        <v>1101</v>
      </c>
      <c r="E64" s="100" t="s">
        <v>75</v>
      </c>
      <c r="F64" s="62">
        <v>0</v>
      </c>
      <c r="G64" s="63">
        <v>0</v>
      </c>
      <c r="H64" s="62">
        <v>0</v>
      </c>
      <c r="I64" s="79"/>
    </row>
    <row r="65" spans="1:9" ht="79.5" thickBot="1" x14ac:dyDescent="0.3">
      <c r="A65" s="35" t="s">
        <v>76</v>
      </c>
      <c r="B65" s="100" t="s">
        <v>21</v>
      </c>
      <c r="C65" s="100">
        <v>610</v>
      </c>
      <c r="D65" s="100">
        <v>1101</v>
      </c>
      <c r="E65" s="100" t="s">
        <v>77</v>
      </c>
      <c r="F65" s="62">
        <v>0</v>
      </c>
      <c r="G65" s="63">
        <v>0</v>
      </c>
      <c r="H65" s="71">
        <v>0</v>
      </c>
      <c r="I65" s="79"/>
    </row>
  </sheetData>
  <mergeCells count="34">
    <mergeCell ref="C58:C59"/>
    <mergeCell ref="D58:D59"/>
    <mergeCell ref="E58:E59"/>
    <mergeCell ref="D40:D42"/>
    <mergeCell ref="E40:E42"/>
    <mergeCell ref="A50:A51"/>
    <mergeCell ref="C50:C51"/>
    <mergeCell ref="D50:D51"/>
    <mergeCell ref="E50:E51"/>
    <mergeCell ref="D30:D32"/>
    <mergeCell ref="E30:E32"/>
    <mergeCell ref="A34:A36"/>
    <mergeCell ref="D34:D36"/>
    <mergeCell ref="E34:E36"/>
    <mergeCell ref="A37:A39"/>
    <mergeCell ref="C37:C39"/>
    <mergeCell ref="D37:D39"/>
    <mergeCell ref="E37:E39"/>
    <mergeCell ref="A27:A29"/>
    <mergeCell ref="D27:D29"/>
    <mergeCell ref="E27:E29"/>
    <mergeCell ref="E9:H10"/>
    <mergeCell ref="A12:I12"/>
    <mergeCell ref="A13:I13"/>
    <mergeCell ref="A14:I14"/>
    <mergeCell ref="A16:A17"/>
    <mergeCell ref="B16:B17"/>
    <mergeCell ref="C16:E16"/>
    <mergeCell ref="F16:H16"/>
    <mergeCell ref="A19:A21"/>
    <mergeCell ref="D19:D21"/>
    <mergeCell ref="E19:E21"/>
    <mergeCell ref="A22:A24"/>
    <mergeCell ref="E22:E24"/>
  </mergeCells>
  <pageMargins left="0.7" right="0.7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view="pageBreakPreview" zoomScale="98" zoomScaleNormal="100" zoomScaleSheetLayoutView="98" workbookViewId="0">
      <selection activeCell="E4" sqref="E4"/>
    </sheetView>
  </sheetViews>
  <sheetFormatPr defaultRowHeight="15" x14ac:dyDescent="0.25"/>
  <cols>
    <col min="1" max="1" width="32" style="1" customWidth="1"/>
    <col min="2" max="2" width="18.140625" style="1" customWidth="1"/>
    <col min="3" max="5" width="12.7109375" style="1" customWidth="1"/>
    <col min="6" max="8" width="13.7109375" style="1" customWidth="1"/>
    <col min="9" max="9" width="12.7109375" style="1" customWidth="1"/>
    <col min="10" max="10" width="9.140625" style="1"/>
    <col min="11" max="11" width="11.5703125" style="1" customWidth="1"/>
    <col min="12" max="12" width="13" style="1" customWidth="1"/>
    <col min="13" max="13" width="12.85546875" style="1" customWidth="1"/>
    <col min="14" max="16384" width="9.140625" style="1"/>
  </cols>
  <sheetData>
    <row r="1" spans="1:9" ht="18.75" x14ac:dyDescent="0.25">
      <c r="E1" s="143" t="s">
        <v>85</v>
      </c>
    </row>
    <row r="2" spans="1:9" ht="18.75" x14ac:dyDescent="0.25">
      <c r="E2" s="143" t="s">
        <v>79</v>
      </c>
    </row>
    <row r="3" spans="1:9" ht="18.75" customHeight="1" x14ac:dyDescent="0.25">
      <c r="E3" s="143" t="s">
        <v>80</v>
      </c>
    </row>
    <row r="4" spans="1:9" ht="18.75" customHeight="1" x14ac:dyDescent="0.25">
      <c r="E4" s="143" t="s">
        <v>97</v>
      </c>
    </row>
    <row r="5" spans="1:9" ht="15" customHeight="1" x14ac:dyDescent="0.25"/>
    <row r="6" spans="1:9" ht="18.75" customHeight="1" x14ac:dyDescent="0.25">
      <c r="E6" s="2" t="s">
        <v>89</v>
      </c>
      <c r="F6" s="94"/>
    </row>
    <row r="7" spans="1:9" ht="18.75" x14ac:dyDescent="0.25">
      <c r="E7" s="2" t="s">
        <v>82</v>
      </c>
      <c r="F7" s="94"/>
    </row>
    <row r="8" spans="1:9" ht="18.75" x14ac:dyDescent="0.25">
      <c r="E8" s="2" t="s">
        <v>83</v>
      </c>
      <c r="F8" s="94"/>
    </row>
    <row r="9" spans="1:9" ht="18.75" customHeight="1" x14ac:dyDescent="0.25">
      <c r="E9" s="156" t="s">
        <v>84</v>
      </c>
      <c r="F9" s="156"/>
      <c r="G9" s="156"/>
      <c r="H9" s="156"/>
    </row>
    <row r="10" spans="1:9" ht="18.75" customHeight="1" x14ac:dyDescent="0.25">
      <c r="E10" s="156"/>
      <c r="F10" s="156"/>
      <c r="G10" s="156"/>
      <c r="H10" s="156"/>
    </row>
    <row r="11" spans="1:9" ht="18.75" x14ac:dyDescent="0.25">
      <c r="E11" s="2"/>
      <c r="F11" s="94"/>
    </row>
    <row r="12" spans="1:9" ht="18.75" x14ac:dyDescent="0.25">
      <c r="A12" s="157" t="s">
        <v>0</v>
      </c>
      <c r="B12" s="157"/>
      <c r="C12" s="157"/>
      <c r="D12" s="157"/>
      <c r="E12" s="157"/>
      <c r="F12" s="157"/>
      <c r="G12" s="157"/>
      <c r="H12" s="157"/>
      <c r="I12" s="157"/>
    </row>
    <row r="13" spans="1:9" ht="18.75" x14ac:dyDescent="0.25">
      <c r="A13" s="157" t="s">
        <v>1</v>
      </c>
      <c r="B13" s="157"/>
      <c r="C13" s="157"/>
      <c r="D13" s="157"/>
      <c r="E13" s="157"/>
      <c r="F13" s="157"/>
      <c r="G13" s="157"/>
      <c r="H13" s="157"/>
      <c r="I13" s="157"/>
    </row>
    <row r="14" spans="1:9" ht="18.75" customHeight="1" x14ac:dyDescent="0.25">
      <c r="A14" s="157" t="s">
        <v>90</v>
      </c>
      <c r="B14" s="157"/>
      <c r="C14" s="157"/>
      <c r="D14" s="157"/>
      <c r="E14" s="157"/>
      <c r="F14" s="157"/>
      <c r="G14" s="157"/>
      <c r="H14" s="157"/>
      <c r="I14" s="157"/>
    </row>
    <row r="15" spans="1:9" ht="15.75" thickBot="1" x14ac:dyDescent="0.3"/>
    <row r="16" spans="1:9" ht="74.25" customHeight="1" thickBot="1" x14ac:dyDescent="0.3">
      <c r="A16" s="158" t="s">
        <v>3</v>
      </c>
      <c r="B16" s="158" t="s">
        <v>4</v>
      </c>
      <c r="C16" s="160" t="s">
        <v>5</v>
      </c>
      <c r="D16" s="161"/>
      <c r="E16" s="162"/>
      <c r="F16" s="160" t="s">
        <v>6</v>
      </c>
      <c r="G16" s="161"/>
      <c r="H16" s="162"/>
      <c r="I16" s="3"/>
    </row>
    <row r="17" spans="1:13" ht="16.5" thickBot="1" x14ac:dyDescent="0.3">
      <c r="A17" s="159"/>
      <c r="B17" s="159"/>
      <c r="C17" s="4" t="s">
        <v>7</v>
      </c>
      <c r="D17" s="4" t="s">
        <v>8</v>
      </c>
      <c r="E17" s="4" t="s">
        <v>9</v>
      </c>
      <c r="F17" s="4" t="s">
        <v>10</v>
      </c>
      <c r="G17" s="4" t="s">
        <v>11</v>
      </c>
      <c r="H17" s="4" t="s">
        <v>12</v>
      </c>
      <c r="I17" s="3"/>
    </row>
    <row r="18" spans="1:13" ht="16.5" thickBot="1" x14ac:dyDescent="0.3">
      <c r="A18" s="95">
        <v>1</v>
      </c>
      <c r="B18" s="4">
        <v>2</v>
      </c>
      <c r="C18" s="5">
        <v>3</v>
      </c>
      <c r="D18" s="5">
        <v>4</v>
      </c>
      <c r="E18" s="5">
        <v>5</v>
      </c>
      <c r="F18" s="4">
        <v>6</v>
      </c>
      <c r="G18" s="74">
        <v>7</v>
      </c>
      <c r="H18" s="8">
        <v>8</v>
      </c>
      <c r="I18" s="75"/>
    </row>
    <row r="19" spans="1:13" ht="16.5" thickBot="1" x14ac:dyDescent="0.3">
      <c r="A19" s="158" t="s">
        <v>13</v>
      </c>
      <c r="B19" s="4" t="s">
        <v>14</v>
      </c>
      <c r="C19" s="147" t="s">
        <v>94</v>
      </c>
      <c r="D19" s="158" t="s">
        <v>15</v>
      </c>
      <c r="E19" s="158" t="s">
        <v>16</v>
      </c>
      <c r="F19" s="6">
        <f>SUM(F20,F21)</f>
        <v>11637.12096</v>
      </c>
      <c r="G19" s="7">
        <f t="shared" ref="G19:H19" si="0">SUM(G20,G21)</f>
        <v>12322.67389</v>
      </c>
      <c r="H19" s="81">
        <f t="shared" si="0"/>
        <v>8738.5</v>
      </c>
      <c r="I19" s="75"/>
      <c r="L19" s="142"/>
      <c r="M19" s="142"/>
    </row>
    <row r="20" spans="1:13" ht="111.75" customHeight="1" thickBot="1" x14ac:dyDescent="0.3">
      <c r="A20" s="163"/>
      <c r="B20" s="4" t="s">
        <v>17</v>
      </c>
      <c r="C20" s="4">
        <v>610</v>
      </c>
      <c r="D20" s="163"/>
      <c r="E20" s="163"/>
      <c r="F20" s="6">
        <f>SUM(F23,F51,F59)</f>
        <v>7813.2</v>
      </c>
      <c r="G20" s="7">
        <f>SUM(G23,G51,G59)</f>
        <v>10766.82569</v>
      </c>
      <c r="H20" s="81">
        <f>SUM(H23,H51,H59)</f>
        <v>8738.5</v>
      </c>
      <c r="I20" s="75"/>
    </row>
    <row r="21" spans="1:13" ht="158.25" thickBot="1" x14ac:dyDescent="0.3">
      <c r="A21" s="164"/>
      <c r="B21" s="4" t="s">
        <v>18</v>
      </c>
      <c r="C21" s="5">
        <v>620</v>
      </c>
      <c r="D21" s="164"/>
      <c r="E21" s="164"/>
      <c r="F21" s="6">
        <f>SUM(F24)</f>
        <v>3823.9209599999999</v>
      </c>
      <c r="G21" s="7">
        <f t="shared" ref="G21:H21" si="1">SUM(G24)</f>
        <v>1555.8481999999999</v>
      </c>
      <c r="H21" s="81">
        <f t="shared" si="1"/>
        <v>0</v>
      </c>
      <c r="I21" s="76"/>
    </row>
    <row r="22" spans="1:13" ht="33.75" customHeight="1" thickBot="1" x14ac:dyDescent="0.3">
      <c r="A22" s="165" t="s">
        <v>19</v>
      </c>
      <c r="B22" s="10" t="s">
        <v>14</v>
      </c>
      <c r="C22" s="147" t="s">
        <v>94</v>
      </c>
      <c r="D22" s="12">
        <v>1101</v>
      </c>
      <c r="E22" s="165" t="s">
        <v>20</v>
      </c>
      <c r="F22" s="13">
        <f t="shared" ref="F22:H22" si="2">SUM(F23:F24)</f>
        <v>10852.12096</v>
      </c>
      <c r="G22" s="14">
        <f t="shared" si="2"/>
        <v>11159.66389</v>
      </c>
      <c r="H22" s="82">
        <f t="shared" si="2"/>
        <v>7548</v>
      </c>
      <c r="I22" s="76"/>
    </row>
    <row r="23" spans="1:13" ht="32.25" thickBot="1" x14ac:dyDescent="0.3">
      <c r="A23" s="166"/>
      <c r="B23" s="10" t="s">
        <v>21</v>
      </c>
      <c r="C23" s="15">
        <v>610</v>
      </c>
      <c r="D23" s="12">
        <v>1102</v>
      </c>
      <c r="E23" s="166"/>
      <c r="F23" s="16">
        <f>SUM(F25,F28,F35)</f>
        <v>7028.2</v>
      </c>
      <c r="G23" s="17">
        <f t="shared" ref="G23:H23" si="3">SUM(G25,G28,G35)</f>
        <v>9603.8156899999994</v>
      </c>
      <c r="H23" s="83">
        <f t="shared" si="3"/>
        <v>7548</v>
      </c>
      <c r="I23" s="76"/>
    </row>
    <row r="24" spans="1:13" ht="32.25" thickBot="1" x14ac:dyDescent="0.3">
      <c r="A24" s="167"/>
      <c r="B24" s="10" t="s">
        <v>22</v>
      </c>
      <c r="C24" s="10">
        <v>620</v>
      </c>
      <c r="D24" s="18"/>
      <c r="E24" s="167"/>
      <c r="F24" s="16">
        <f>SUM(F29,F36)</f>
        <v>3823.9209599999999</v>
      </c>
      <c r="G24" s="17">
        <f>SUM(G29,G36)</f>
        <v>1555.8481999999999</v>
      </c>
      <c r="H24" s="83">
        <f>SUM(H29,H36)</f>
        <v>0</v>
      </c>
      <c r="I24" s="76"/>
    </row>
    <row r="25" spans="1:13" ht="111" thickBot="1" x14ac:dyDescent="0.3">
      <c r="A25" s="145" t="s">
        <v>23</v>
      </c>
      <c r="B25" s="19" t="s">
        <v>21</v>
      </c>
      <c r="C25" s="19">
        <v>610</v>
      </c>
      <c r="D25" s="19">
        <v>1101</v>
      </c>
      <c r="E25" s="19" t="s">
        <v>24</v>
      </c>
      <c r="F25" s="20">
        <f>SUM(F26)</f>
        <v>6343.2</v>
      </c>
      <c r="G25" s="21">
        <f t="shared" ref="G25:H25" si="4">SUM(G26)</f>
        <v>6578.2114099999999</v>
      </c>
      <c r="H25" s="84">
        <f t="shared" si="4"/>
        <v>6686</v>
      </c>
      <c r="I25" s="77"/>
    </row>
    <row r="26" spans="1:13" ht="142.5" thickBot="1" x14ac:dyDescent="0.3">
      <c r="A26" s="22" t="s">
        <v>25</v>
      </c>
      <c r="B26" s="100" t="s">
        <v>21</v>
      </c>
      <c r="C26" s="100">
        <v>610</v>
      </c>
      <c r="D26" s="100">
        <v>1101</v>
      </c>
      <c r="E26" s="100" t="s">
        <v>26</v>
      </c>
      <c r="F26" s="23">
        <f>SUM(местный:федеральный!F26)</f>
        <v>6343.2</v>
      </c>
      <c r="G26" s="24">
        <f>SUM(местный:федеральный!G26)</f>
        <v>6578.2114099999999</v>
      </c>
      <c r="H26" s="23">
        <f>SUM(местный:федеральный!H26)</f>
        <v>6686</v>
      </c>
      <c r="I26" s="78"/>
    </row>
    <row r="27" spans="1:13" ht="63" customHeight="1" thickBot="1" x14ac:dyDescent="0.3">
      <c r="A27" s="152" t="s">
        <v>27</v>
      </c>
      <c r="B27" s="93" t="s">
        <v>14</v>
      </c>
      <c r="C27" s="147" t="s">
        <v>94</v>
      </c>
      <c r="D27" s="155">
        <v>1101</v>
      </c>
      <c r="E27" s="155" t="s">
        <v>28</v>
      </c>
      <c r="F27" s="25">
        <f>SUM(F28:F29)</f>
        <v>759.3</v>
      </c>
      <c r="G27" s="26">
        <f t="shared" ref="G27:H27" si="5">SUM(G28:G29)</f>
        <v>842.31999999999994</v>
      </c>
      <c r="H27" s="25">
        <f t="shared" si="5"/>
        <v>762</v>
      </c>
      <c r="I27" s="77"/>
    </row>
    <row r="28" spans="1:13" ht="16.5" thickBot="1" x14ac:dyDescent="0.3">
      <c r="A28" s="153"/>
      <c r="B28" s="93" t="s">
        <v>21</v>
      </c>
      <c r="C28" s="93">
        <v>610</v>
      </c>
      <c r="D28" s="155"/>
      <c r="E28" s="155"/>
      <c r="F28" s="25">
        <f>SUM(F31,F33)</f>
        <v>585</v>
      </c>
      <c r="G28" s="26">
        <f t="shared" ref="G28:H28" si="6">SUM(G31,G33)</f>
        <v>577.81999999999994</v>
      </c>
      <c r="H28" s="25">
        <f t="shared" si="6"/>
        <v>762</v>
      </c>
      <c r="I28" s="77"/>
    </row>
    <row r="29" spans="1:13" ht="32.25" thickBot="1" x14ac:dyDescent="0.3">
      <c r="A29" s="154"/>
      <c r="B29" s="93" t="s">
        <v>22</v>
      </c>
      <c r="C29" s="93">
        <v>620</v>
      </c>
      <c r="D29" s="155"/>
      <c r="E29" s="155"/>
      <c r="F29" s="27">
        <f>SUM(F32)</f>
        <v>174.3</v>
      </c>
      <c r="G29" s="28">
        <f t="shared" ref="G29:H29" si="7">SUM(G32)</f>
        <v>264.5</v>
      </c>
      <c r="H29" s="27">
        <f t="shared" si="7"/>
        <v>0</v>
      </c>
      <c r="I29" s="77"/>
    </row>
    <row r="30" spans="1:13" ht="16.5" thickBot="1" x14ac:dyDescent="0.3">
      <c r="A30" s="22" t="s">
        <v>29</v>
      </c>
      <c r="B30" s="29" t="s">
        <v>14</v>
      </c>
      <c r="C30" s="147" t="s">
        <v>94</v>
      </c>
      <c r="D30" s="169">
        <v>1101</v>
      </c>
      <c r="E30" s="169" t="s">
        <v>30</v>
      </c>
      <c r="F30" s="30">
        <f>SUM(F31:F32)</f>
        <v>659.3</v>
      </c>
      <c r="G30" s="31">
        <f t="shared" ref="G30:H30" si="8">SUM(G31:G32)</f>
        <v>723.31999999999994</v>
      </c>
      <c r="H30" s="85">
        <f t="shared" si="8"/>
        <v>627</v>
      </c>
      <c r="I30" s="79"/>
    </row>
    <row r="31" spans="1:13" ht="97.5" customHeight="1" thickBot="1" x14ac:dyDescent="0.3">
      <c r="A31" s="22" t="s">
        <v>31</v>
      </c>
      <c r="B31" s="29" t="s">
        <v>21</v>
      </c>
      <c r="C31" s="29">
        <v>610</v>
      </c>
      <c r="D31" s="169"/>
      <c r="E31" s="169"/>
      <c r="F31" s="30">
        <f>SUM(местный:федеральный!F31)</f>
        <v>485</v>
      </c>
      <c r="G31" s="31">
        <f>SUM(местный:федеральный!G31)</f>
        <v>458.82</v>
      </c>
      <c r="H31" s="85">
        <f>SUM(местный:федеральный!H31)</f>
        <v>627</v>
      </c>
      <c r="I31" s="79"/>
    </row>
    <row r="32" spans="1:13" ht="32.25" thickBot="1" x14ac:dyDescent="0.3">
      <c r="A32" s="33"/>
      <c r="B32" s="34" t="s">
        <v>22</v>
      </c>
      <c r="C32" s="34">
        <v>620</v>
      </c>
      <c r="D32" s="170"/>
      <c r="E32" s="170"/>
      <c r="F32" s="30">
        <f>SUM(местный:федеральный!F32)</f>
        <v>174.3</v>
      </c>
      <c r="G32" s="31">
        <f>SUM(местный:федеральный!G32)</f>
        <v>264.5</v>
      </c>
      <c r="H32" s="85">
        <f>SUM(местный:федеральный!H32)</f>
        <v>0</v>
      </c>
      <c r="I32" s="79"/>
    </row>
    <row r="33" spans="1:9" ht="155.25" customHeight="1" thickBot="1" x14ac:dyDescent="0.3">
      <c r="A33" s="35" t="s">
        <v>32</v>
      </c>
      <c r="B33" s="100" t="s">
        <v>21</v>
      </c>
      <c r="C33" s="100">
        <v>610</v>
      </c>
      <c r="D33" s="100">
        <v>1101</v>
      </c>
      <c r="E33" s="100" t="s">
        <v>33</v>
      </c>
      <c r="F33" s="23">
        <f>SUM(местный:федеральный!F33)</f>
        <v>100</v>
      </c>
      <c r="G33" s="24">
        <f>SUM(местный:федеральный!G33)</f>
        <v>119</v>
      </c>
      <c r="H33" s="23">
        <f>SUM(местный:федеральный!H33)</f>
        <v>135</v>
      </c>
      <c r="I33" s="79"/>
    </row>
    <row r="34" spans="1:9" ht="39.75" customHeight="1" thickBot="1" x14ac:dyDescent="0.3">
      <c r="A34" s="152" t="s">
        <v>34</v>
      </c>
      <c r="B34" s="36" t="s">
        <v>14</v>
      </c>
      <c r="C34" s="147" t="s">
        <v>94</v>
      </c>
      <c r="D34" s="171">
        <v>1101.1102000000001</v>
      </c>
      <c r="E34" s="171" t="s">
        <v>35</v>
      </c>
      <c r="F34" s="37">
        <f>SUM(F35:F36)</f>
        <v>3749.6209599999997</v>
      </c>
      <c r="G34" s="38">
        <f t="shared" ref="G34:H34" si="9">SUM(G35:G36)</f>
        <v>3739.1324800000002</v>
      </c>
      <c r="H34" s="37">
        <f t="shared" si="9"/>
        <v>100</v>
      </c>
      <c r="I34" s="77"/>
    </row>
    <row r="35" spans="1:9" ht="16.5" thickBot="1" x14ac:dyDescent="0.3">
      <c r="A35" s="153"/>
      <c r="B35" s="19" t="s">
        <v>21</v>
      </c>
      <c r="C35" s="19">
        <v>610</v>
      </c>
      <c r="D35" s="172"/>
      <c r="E35" s="172"/>
      <c r="F35" s="20">
        <f>SUM(F38,F41)</f>
        <v>100</v>
      </c>
      <c r="G35" s="21">
        <f t="shared" ref="G35:H35" si="10">SUM(G38,G41)</f>
        <v>2447.7842800000003</v>
      </c>
      <c r="H35" s="84">
        <f t="shared" si="10"/>
        <v>100</v>
      </c>
      <c r="I35" s="77"/>
    </row>
    <row r="36" spans="1:9" ht="36.75" customHeight="1" thickBot="1" x14ac:dyDescent="0.3">
      <c r="A36" s="154"/>
      <c r="B36" s="39" t="s">
        <v>22</v>
      </c>
      <c r="C36" s="19">
        <v>620</v>
      </c>
      <c r="D36" s="173"/>
      <c r="E36" s="173"/>
      <c r="F36" s="40">
        <f>SUM(F39,F42,F48,F49)</f>
        <v>3649.6209599999997</v>
      </c>
      <c r="G36" s="40">
        <f t="shared" ref="G36:H36" si="11">SUM(G39,G42,G48,G49)</f>
        <v>1291.3481999999999</v>
      </c>
      <c r="H36" s="40">
        <f t="shared" si="11"/>
        <v>0</v>
      </c>
      <c r="I36" s="77"/>
    </row>
    <row r="37" spans="1:9" ht="30.75" customHeight="1" thickBot="1" x14ac:dyDescent="0.3">
      <c r="A37" s="174" t="s">
        <v>36</v>
      </c>
      <c r="B37" s="41" t="s">
        <v>14</v>
      </c>
      <c r="C37" s="177">
        <v>610</v>
      </c>
      <c r="D37" s="179">
        <v>1101</v>
      </c>
      <c r="E37" s="180" t="s">
        <v>37</v>
      </c>
      <c r="F37" s="42">
        <f>SUM(F38:F39)</f>
        <v>100</v>
      </c>
      <c r="G37" s="59">
        <f t="shared" ref="G37:H37" si="12">SUM(G38:G39)</f>
        <v>99.67</v>
      </c>
      <c r="H37" s="87">
        <f t="shared" si="12"/>
        <v>100</v>
      </c>
      <c r="I37" s="79"/>
    </row>
    <row r="38" spans="1:9" ht="33" customHeight="1" thickBot="1" x14ac:dyDescent="0.3">
      <c r="A38" s="175"/>
      <c r="B38" s="98" t="s">
        <v>21</v>
      </c>
      <c r="C38" s="169"/>
      <c r="D38" s="169"/>
      <c r="E38" s="181"/>
      <c r="F38" s="42">
        <f>SUM(местный:федеральный!F38)</f>
        <v>100</v>
      </c>
      <c r="G38" s="59">
        <f>SUM(местный:федеральный!G38)</f>
        <v>99.67</v>
      </c>
      <c r="H38" s="87">
        <f>SUM(местный:федеральный!H38)</f>
        <v>100</v>
      </c>
      <c r="I38" s="79"/>
    </row>
    <row r="39" spans="1:9" ht="39.75" customHeight="1" thickBot="1" x14ac:dyDescent="0.3">
      <c r="A39" s="176"/>
      <c r="B39" s="98" t="s">
        <v>22</v>
      </c>
      <c r="C39" s="178"/>
      <c r="D39" s="178"/>
      <c r="E39" s="182"/>
      <c r="F39" s="42">
        <f>SUM(местный:федеральный!F39)</f>
        <v>0</v>
      </c>
      <c r="G39" s="59">
        <f>SUM(местный:федеральный!G39)</f>
        <v>0</v>
      </c>
      <c r="H39" s="87">
        <f>SUM(местный:федеральный!H39)</f>
        <v>0</v>
      </c>
      <c r="I39" s="79"/>
    </row>
    <row r="40" spans="1:9" ht="16.5" thickBot="1" x14ac:dyDescent="0.3">
      <c r="A40" s="22" t="s">
        <v>38</v>
      </c>
      <c r="B40" s="101" t="s">
        <v>14</v>
      </c>
      <c r="C40" s="147" t="s">
        <v>94</v>
      </c>
      <c r="D40" s="189">
        <v>1102</v>
      </c>
      <c r="E40" s="189" t="s">
        <v>96</v>
      </c>
      <c r="F40" s="43">
        <f>SUM(F41:F42)</f>
        <v>3260.4609599999999</v>
      </c>
      <c r="G40" s="44">
        <f t="shared" ref="G40:H40" si="13">SUM(G41:G42)</f>
        <v>2348.1142800000002</v>
      </c>
      <c r="H40" s="88">
        <f t="shared" si="13"/>
        <v>0</v>
      </c>
      <c r="I40" s="79"/>
    </row>
    <row r="41" spans="1:9" ht="95.25" thickBot="1" x14ac:dyDescent="0.3">
      <c r="A41" s="22" t="s">
        <v>40</v>
      </c>
      <c r="B41" s="32" t="s">
        <v>21</v>
      </c>
      <c r="C41" s="29">
        <v>610</v>
      </c>
      <c r="D41" s="169"/>
      <c r="E41" s="169"/>
      <c r="F41" s="45">
        <f>SUM(F46,F47)</f>
        <v>0</v>
      </c>
      <c r="G41" s="46">
        <f t="shared" ref="G41:H41" si="14">SUM(G46,G47)</f>
        <v>2348.1142800000002</v>
      </c>
      <c r="H41" s="89">
        <f t="shared" si="14"/>
        <v>0</v>
      </c>
      <c r="I41" s="79"/>
    </row>
    <row r="42" spans="1:9" ht="32.25" thickBot="1" x14ac:dyDescent="0.3">
      <c r="A42" s="47"/>
      <c r="B42" s="98" t="s">
        <v>22</v>
      </c>
      <c r="C42" s="29">
        <v>620</v>
      </c>
      <c r="D42" s="190"/>
      <c r="E42" s="190"/>
      <c r="F42" s="45">
        <f t="shared" ref="F42:H42" si="15">SUM(F44,F45)</f>
        <v>3260.4609599999999</v>
      </c>
      <c r="G42" s="46">
        <f t="shared" si="15"/>
        <v>0</v>
      </c>
      <c r="H42" s="89">
        <f t="shared" si="15"/>
        <v>0</v>
      </c>
      <c r="I42" s="79"/>
    </row>
    <row r="43" spans="1:9" ht="16.5" thickBot="1" x14ac:dyDescent="0.3">
      <c r="A43" s="48" t="s">
        <v>41</v>
      </c>
      <c r="B43" s="29"/>
      <c r="C43" s="19"/>
      <c r="D43" s="49"/>
      <c r="E43" s="49"/>
      <c r="F43" s="50"/>
      <c r="G43" s="31"/>
      <c r="H43" s="85"/>
      <c r="I43" s="79"/>
    </row>
    <row r="44" spans="1:9" ht="48" thickBot="1" x14ac:dyDescent="0.3">
      <c r="A44" s="35" t="s">
        <v>42</v>
      </c>
      <c r="B44" s="29" t="s">
        <v>22</v>
      </c>
      <c r="C44" s="29">
        <v>620</v>
      </c>
      <c r="D44" s="29">
        <v>1102</v>
      </c>
      <c r="E44" s="29" t="s">
        <v>39</v>
      </c>
      <c r="F44" s="30">
        <f>SUM(местный:федеральный!F44)</f>
        <v>498.63455999999996</v>
      </c>
      <c r="G44" s="31">
        <f>SUM(местный:федеральный!G44)</f>
        <v>0</v>
      </c>
      <c r="H44" s="85">
        <f>SUM(местный:федеральный!H44)</f>
        <v>0</v>
      </c>
      <c r="I44" s="79"/>
    </row>
    <row r="45" spans="1:9" ht="60" customHeight="1" thickBot="1" x14ac:dyDescent="0.3">
      <c r="A45" s="51" t="s">
        <v>43</v>
      </c>
      <c r="B45" s="29" t="s">
        <v>44</v>
      </c>
      <c r="C45" s="29">
        <v>620</v>
      </c>
      <c r="D45" s="29">
        <v>1102</v>
      </c>
      <c r="E45" s="29" t="s">
        <v>39</v>
      </c>
      <c r="F45" s="30">
        <f>SUM(местный:федеральный!F45)</f>
        <v>2761.8263999999999</v>
      </c>
      <c r="G45" s="31">
        <f>SUM(местный:федеральный!G45)</f>
        <v>0</v>
      </c>
      <c r="H45" s="85">
        <f>SUM(местный:федеральный!H45)</f>
        <v>0</v>
      </c>
      <c r="I45" s="79"/>
    </row>
    <row r="46" spans="1:9" ht="88.5" customHeight="1" thickBot="1" x14ac:dyDescent="0.3">
      <c r="A46" s="52" t="s">
        <v>45</v>
      </c>
      <c r="B46" s="29" t="s">
        <v>21</v>
      </c>
      <c r="C46" s="34">
        <v>610</v>
      </c>
      <c r="D46" s="34">
        <v>1102</v>
      </c>
      <c r="E46" s="34" t="s">
        <v>39</v>
      </c>
      <c r="F46" s="30">
        <f>SUM(местный:федеральный!F46)</f>
        <v>0</v>
      </c>
      <c r="G46" s="31">
        <f>SUM(местный:федеральный!G46)</f>
        <v>1499.1256900000001</v>
      </c>
      <c r="H46" s="85">
        <f>SUM(местный:федеральный!H46)</f>
        <v>0</v>
      </c>
      <c r="I46" s="79"/>
    </row>
    <row r="47" spans="1:9" ht="115.5" customHeight="1" thickBot="1" x14ac:dyDescent="0.3">
      <c r="A47" s="102" t="s">
        <v>46</v>
      </c>
      <c r="B47" s="103" t="s">
        <v>21</v>
      </c>
      <c r="C47" s="104">
        <v>610</v>
      </c>
      <c r="D47" s="104">
        <v>1102</v>
      </c>
      <c r="E47" s="104" t="s">
        <v>95</v>
      </c>
      <c r="F47" s="105">
        <f>SUM(местный:федеральный!F47)</f>
        <v>0</v>
      </c>
      <c r="G47" s="106">
        <f>SUM(местный:федеральный!G47)</f>
        <v>848.98859000000004</v>
      </c>
      <c r="H47" s="107">
        <f>SUM(местный:федеральный!H47)</f>
        <v>0</v>
      </c>
      <c r="I47" s="79"/>
    </row>
    <row r="48" spans="1:9" ht="52.5" customHeight="1" thickBot="1" x14ac:dyDescent="0.3">
      <c r="A48" s="139" t="s">
        <v>47</v>
      </c>
      <c r="B48" s="32" t="s">
        <v>22</v>
      </c>
      <c r="C48" s="140">
        <v>620</v>
      </c>
      <c r="D48" s="32">
        <v>1101</v>
      </c>
      <c r="E48" s="32" t="s">
        <v>48</v>
      </c>
      <c r="F48" s="141">
        <f>SUM(местный:федеральный!F48)</f>
        <v>389.16</v>
      </c>
      <c r="G48" s="136">
        <f>SUM(местный:федеральный!G48)</f>
        <v>570.24</v>
      </c>
      <c r="H48" s="71">
        <f>SUM(местный:федеральный!H48)</f>
        <v>0</v>
      </c>
      <c r="I48" s="80"/>
    </row>
    <row r="49" spans="1:9" ht="66.75" customHeight="1" thickBot="1" x14ac:dyDescent="0.3">
      <c r="A49" s="35" t="s">
        <v>92</v>
      </c>
      <c r="B49" s="97" t="s">
        <v>22</v>
      </c>
      <c r="C49" s="138">
        <v>620</v>
      </c>
      <c r="D49" s="97">
        <v>1101</v>
      </c>
      <c r="E49" s="34" t="s">
        <v>93</v>
      </c>
      <c r="F49" s="30">
        <f>SUM(местный:федеральный!F49)</f>
        <v>0</v>
      </c>
      <c r="G49" s="30">
        <f>SUM(местный:федеральный!G49)</f>
        <v>721.10820000000001</v>
      </c>
      <c r="H49" s="30">
        <f>SUM(местный:федеральный!H49)</f>
        <v>0</v>
      </c>
      <c r="I49" s="80"/>
    </row>
    <row r="50" spans="1:9" ht="95.25" customHeight="1" thickBot="1" x14ac:dyDescent="0.3">
      <c r="A50" s="168" t="s">
        <v>49</v>
      </c>
      <c r="B50" s="9" t="s">
        <v>14</v>
      </c>
      <c r="C50" s="168">
        <v>610</v>
      </c>
      <c r="D50" s="168">
        <v>1101</v>
      </c>
      <c r="E50" s="168" t="s">
        <v>50</v>
      </c>
      <c r="F50" s="54">
        <f>F51</f>
        <v>650</v>
      </c>
      <c r="G50" s="55">
        <f t="shared" ref="G50:H50" si="16">G51</f>
        <v>636.5</v>
      </c>
      <c r="H50" s="54">
        <f t="shared" si="16"/>
        <v>1050.5</v>
      </c>
      <c r="I50" s="76"/>
    </row>
    <row r="51" spans="1:9" ht="26.25" customHeight="1" thickBot="1" x14ac:dyDescent="0.3">
      <c r="A51" s="167"/>
      <c r="B51" s="10" t="s">
        <v>21</v>
      </c>
      <c r="C51" s="167"/>
      <c r="D51" s="167"/>
      <c r="E51" s="167"/>
      <c r="F51" s="13">
        <f>SUM(F52,F55)</f>
        <v>650</v>
      </c>
      <c r="G51" s="14">
        <f>SUM(G52,G55)</f>
        <v>636.5</v>
      </c>
      <c r="H51" s="82">
        <f>SUM(H52,H55)</f>
        <v>1050.5</v>
      </c>
      <c r="I51" s="76"/>
    </row>
    <row r="52" spans="1:9" ht="134.25" customHeight="1" thickBot="1" x14ac:dyDescent="0.3">
      <c r="A52" s="145" t="s">
        <v>51</v>
      </c>
      <c r="B52" s="39" t="s">
        <v>21</v>
      </c>
      <c r="C52" s="39">
        <v>610</v>
      </c>
      <c r="D52" s="39">
        <v>1101</v>
      </c>
      <c r="E52" s="39" t="s">
        <v>52</v>
      </c>
      <c r="F52" s="40">
        <f>SUM(F53:F54)</f>
        <v>600</v>
      </c>
      <c r="G52" s="56">
        <f t="shared" ref="G52:H52" si="17">SUM(G53:G54)</f>
        <v>555</v>
      </c>
      <c r="H52" s="86">
        <f t="shared" si="17"/>
        <v>950.5</v>
      </c>
      <c r="I52" s="77"/>
    </row>
    <row r="53" spans="1:9" ht="79.5" thickBot="1" x14ac:dyDescent="0.3">
      <c r="A53" s="57" t="s">
        <v>53</v>
      </c>
      <c r="B53" s="58" t="s">
        <v>21</v>
      </c>
      <c r="C53" s="58">
        <v>610</v>
      </c>
      <c r="D53" s="58">
        <v>1101</v>
      </c>
      <c r="E53" s="58" t="s">
        <v>54</v>
      </c>
      <c r="F53" s="42">
        <f>SUM(местный:федеральный!F53)</f>
        <v>500</v>
      </c>
      <c r="G53" s="42">
        <f>SUM(местный:федеральный!G53)</f>
        <v>505</v>
      </c>
      <c r="H53" s="42">
        <f>SUM(местный:федеральный!H53)</f>
        <v>850.5</v>
      </c>
      <c r="I53" s="79"/>
    </row>
    <row r="54" spans="1:9" ht="95.25" customHeight="1" thickBot="1" x14ac:dyDescent="0.3">
      <c r="A54" s="35" t="s">
        <v>55</v>
      </c>
      <c r="B54" s="29" t="s">
        <v>21</v>
      </c>
      <c r="C54" s="29">
        <v>610</v>
      </c>
      <c r="D54" s="29">
        <v>1101</v>
      </c>
      <c r="E54" s="29" t="s">
        <v>56</v>
      </c>
      <c r="F54" s="42">
        <f>SUM(местный:федеральный!F54)</f>
        <v>100</v>
      </c>
      <c r="G54" s="42">
        <f>SUM(местный:федеральный!G54)</f>
        <v>50</v>
      </c>
      <c r="H54" s="42">
        <f>SUM(местный:федеральный!H54)</f>
        <v>100</v>
      </c>
      <c r="I54" s="79"/>
    </row>
    <row r="55" spans="1:9" ht="63.75" thickBot="1" x14ac:dyDescent="0.3">
      <c r="A55" s="149" t="s">
        <v>57</v>
      </c>
      <c r="B55" s="19" t="s">
        <v>21</v>
      </c>
      <c r="C55" s="19">
        <v>610</v>
      </c>
      <c r="D55" s="19">
        <v>1101</v>
      </c>
      <c r="E55" s="19" t="s">
        <v>58</v>
      </c>
      <c r="F55" s="20">
        <f>SUM(F56:F57)</f>
        <v>50</v>
      </c>
      <c r="G55" s="21">
        <f>SUM(G56:G57)</f>
        <v>81.5</v>
      </c>
      <c r="H55" s="84">
        <f>SUM(H56:H57)</f>
        <v>100</v>
      </c>
      <c r="I55" s="77"/>
    </row>
    <row r="56" spans="1:9" ht="111" thickBot="1" x14ac:dyDescent="0.3">
      <c r="A56" s="60" t="s">
        <v>59</v>
      </c>
      <c r="B56" s="61" t="s">
        <v>21</v>
      </c>
      <c r="C56" s="100">
        <v>610</v>
      </c>
      <c r="D56" s="100">
        <v>1101</v>
      </c>
      <c r="E56" s="100" t="s">
        <v>60</v>
      </c>
      <c r="F56" s="62">
        <f>SUM(местный:федеральный!F56)</f>
        <v>0</v>
      </c>
      <c r="G56" s="62">
        <f>SUM(местный:федеральный!G56)</f>
        <v>31.5</v>
      </c>
      <c r="H56" s="62">
        <f>SUM(местный:федеральный!H56)</f>
        <v>0</v>
      </c>
      <c r="I56" s="79"/>
    </row>
    <row r="57" spans="1:9" ht="96" customHeight="1" thickBot="1" x14ac:dyDescent="0.3">
      <c r="A57" s="35" t="s">
        <v>61</v>
      </c>
      <c r="B57" s="100" t="s">
        <v>21</v>
      </c>
      <c r="C57" s="100">
        <v>610</v>
      </c>
      <c r="D57" s="100">
        <v>1101</v>
      </c>
      <c r="E57" s="100" t="s">
        <v>62</v>
      </c>
      <c r="F57" s="62">
        <f>SUM(местный:федеральный!F57)</f>
        <v>50</v>
      </c>
      <c r="G57" s="62">
        <f>SUM(местный:федеральный!G57)</f>
        <v>50</v>
      </c>
      <c r="H57" s="62">
        <f>SUM(местный:федеральный!H57)</f>
        <v>100</v>
      </c>
      <c r="I57" s="79"/>
    </row>
    <row r="58" spans="1:9" ht="15.75" x14ac:dyDescent="0.25">
      <c r="A58" s="117" t="s">
        <v>63</v>
      </c>
      <c r="B58" s="64" t="s">
        <v>14</v>
      </c>
      <c r="C58" s="183">
        <v>610</v>
      </c>
      <c r="D58" s="185">
        <v>1101</v>
      </c>
      <c r="E58" s="187" t="s">
        <v>64</v>
      </c>
      <c r="F58" s="65">
        <f>F59</f>
        <v>135</v>
      </c>
      <c r="G58" s="66">
        <f t="shared" ref="G58:H58" si="18">G59</f>
        <v>526.51</v>
      </c>
      <c r="H58" s="90">
        <f t="shared" si="18"/>
        <v>140</v>
      </c>
      <c r="I58" s="76"/>
    </row>
    <row r="59" spans="1:9" ht="95.25" thickBot="1" x14ac:dyDescent="0.3">
      <c r="A59" s="116" t="s">
        <v>65</v>
      </c>
      <c r="B59" s="67" t="s">
        <v>21</v>
      </c>
      <c r="C59" s="184"/>
      <c r="D59" s="186"/>
      <c r="E59" s="188"/>
      <c r="F59" s="65">
        <f>SUM(F60,F63)</f>
        <v>135</v>
      </c>
      <c r="G59" s="68">
        <f t="shared" ref="G59:H59" si="19">SUM(G60,G63)</f>
        <v>526.51</v>
      </c>
      <c r="H59" s="90">
        <f t="shared" si="19"/>
        <v>140</v>
      </c>
      <c r="I59" s="76"/>
    </row>
    <row r="60" spans="1:9" ht="97.5" customHeight="1" thickBot="1" x14ac:dyDescent="0.3">
      <c r="A60" s="145" t="s">
        <v>66</v>
      </c>
      <c r="B60" s="99" t="s">
        <v>21</v>
      </c>
      <c r="C60" s="99">
        <v>610</v>
      </c>
      <c r="D60" s="99">
        <v>1101</v>
      </c>
      <c r="E60" s="99" t="s">
        <v>67</v>
      </c>
      <c r="F60" s="69">
        <f>SUM(F61,F62)</f>
        <v>60</v>
      </c>
      <c r="G60" s="70">
        <f t="shared" ref="G60:H60" si="20">SUM(G61,G62)</f>
        <v>453.51</v>
      </c>
      <c r="H60" s="69">
        <f t="shared" si="20"/>
        <v>60</v>
      </c>
      <c r="I60" s="77"/>
    </row>
    <row r="61" spans="1:9" ht="95.25" thickBot="1" x14ac:dyDescent="0.3">
      <c r="A61" s="35" t="s">
        <v>68</v>
      </c>
      <c r="B61" s="32" t="s">
        <v>21</v>
      </c>
      <c r="C61" s="93">
        <v>610</v>
      </c>
      <c r="D61" s="93">
        <v>1101</v>
      </c>
      <c r="E61" s="93" t="s">
        <v>69</v>
      </c>
      <c r="F61" s="71">
        <f>SUM(местный:федеральный!F61)</f>
        <v>50</v>
      </c>
      <c r="G61" s="71">
        <f>SUM(местный:федеральный!G61)</f>
        <v>443.56</v>
      </c>
      <c r="H61" s="71">
        <f>SUM(местный:федеральный!H61)</f>
        <v>50</v>
      </c>
      <c r="I61" s="79"/>
    </row>
    <row r="62" spans="1:9" ht="78" customHeight="1" thickBot="1" x14ac:dyDescent="0.3">
      <c r="A62" s="35" t="s">
        <v>70</v>
      </c>
      <c r="B62" s="100" t="s">
        <v>21</v>
      </c>
      <c r="C62" s="100">
        <v>610</v>
      </c>
      <c r="D62" s="100">
        <v>1101</v>
      </c>
      <c r="E62" s="100" t="s">
        <v>71</v>
      </c>
      <c r="F62" s="71">
        <f>SUM(местный:федеральный!F62)</f>
        <v>10</v>
      </c>
      <c r="G62" s="71">
        <f>SUM(местный:федеральный!G62)</f>
        <v>9.9499999999999993</v>
      </c>
      <c r="H62" s="71">
        <f>SUM(местный:федеральный!H62)</f>
        <v>10</v>
      </c>
      <c r="I62" s="79"/>
    </row>
    <row r="63" spans="1:9" ht="111" thickBot="1" x14ac:dyDescent="0.3">
      <c r="A63" s="145" t="s">
        <v>72</v>
      </c>
      <c r="B63" s="99" t="s">
        <v>21</v>
      </c>
      <c r="C63" s="99">
        <v>610</v>
      </c>
      <c r="D63" s="99">
        <v>1101</v>
      </c>
      <c r="E63" s="99" t="s">
        <v>73</v>
      </c>
      <c r="F63" s="72">
        <f>SUM(F64,F65)</f>
        <v>75</v>
      </c>
      <c r="G63" s="73">
        <f>SUM(G64,G65)</f>
        <v>73</v>
      </c>
      <c r="H63" s="72">
        <f>SUM(H64,H65)</f>
        <v>80</v>
      </c>
      <c r="I63" s="77"/>
    </row>
    <row r="64" spans="1:9" ht="79.5" thickBot="1" x14ac:dyDescent="0.3">
      <c r="A64" s="35" t="s">
        <v>74</v>
      </c>
      <c r="B64" s="100" t="s">
        <v>21</v>
      </c>
      <c r="C64" s="100">
        <v>610</v>
      </c>
      <c r="D64" s="100">
        <v>1101</v>
      </c>
      <c r="E64" s="100" t="s">
        <v>75</v>
      </c>
      <c r="F64" s="62">
        <f>SUM(местный:федеральный!F64)</f>
        <v>15</v>
      </c>
      <c r="G64" s="62">
        <f>SUM(местный:федеральный!G64)</f>
        <v>25</v>
      </c>
      <c r="H64" s="62">
        <f>SUM(местный:федеральный!H64)</f>
        <v>15</v>
      </c>
      <c r="I64" s="79"/>
    </row>
    <row r="65" spans="1:9" ht="79.5" thickBot="1" x14ac:dyDescent="0.3">
      <c r="A65" s="35" t="s">
        <v>76</v>
      </c>
      <c r="B65" s="100" t="s">
        <v>21</v>
      </c>
      <c r="C65" s="100">
        <v>610</v>
      </c>
      <c r="D65" s="100">
        <v>1101</v>
      </c>
      <c r="E65" s="100" t="s">
        <v>77</v>
      </c>
      <c r="F65" s="62">
        <f>SUM(местный:федеральный!F65)</f>
        <v>60</v>
      </c>
      <c r="G65" s="62">
        <f>SUM(местный:федеральный!G65)</f>
        <v>48</v>
      </c>
      <c r="H65" s="62">
        <f>SUM(местный:федеральный!H65)</f>
        <v>65</v>
      </c>
      <c r="I65" s="79"/>
    </row>
  </sheetData>
  <mergeCells count="34">
    <mergeCell ref="C58:C59"/>
    <mergeCell ref="D58:D59"/>
    <mergeCell ref="E58:E59"/>
    <mergeCell ref="D40:D42"/>
    <mergeCell ref="E40:E42"/>
    <mergeCell ref="A50:A51"/>
    <mergeCell ref="C50:C51"/>
    <mergeCell ref="D50:D51"/>
    <mergeCell ref="E50:E51"/>
    <mergeCell ref="D30:D32"/>
    <mergeCell ref="E30:E32"/>
    <mergeCell ref="A34:A36"/>
    <mergeCell ref="D34:D36"/>
    <mergeCell ref="E34:E36"/>
    <mergeCell ref="A37:A39"/>
    <mergeCell ref="C37:C39"/>
    <mergeCell ref="D37:D39"/>
    <mergeCell ref="E37:E39"/>
    <mergeCell ref="A27:A29"/>
    <mergeCell ref="D27:D29"/>
    <mergeCell ref="E27:E29"/>
    <mergeCell ref="E9:H10"/>
    <mergeCell ref="A12:I12"/>
    <mergeCell ref="A13:I13"/>
    <mergeCell ref="A14:I14"/>
    <mergeCell ref="A16:A17"/>
    <mergeCell ref="B16:B17"/>
    <mergeCell ref="C16:E16"/>
    <mergeCell ref="F16:H16"/>
    <mergeCell ref="A19:A21"/>
    <mergeCell ref="D19:D21"/>
    <mergeCell ref="E19:E21"/>
    <mergeCell ref="A22:A24"/>
    <mergeCell ref="E22:E24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местный</vt:lpstr>
      <vt:lpstr>краевой</vt:lpstr>
      <vt:lpstr>федеральный</vt:lpstr>
      <vt:lpstr>все источники</vt:lpstr>
      <vt:lpstr>'все источники'!Область_печати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2024-04-24T09:03:24Z</cp:lastPrinted>
  <dcterms:created xsi:type="dcterms:W3CDTF">2023-12-13T04:35:43Z</dcterms:created>
  <dcterms:modified xsi:type="dcterms:W3CDTF">2024-04-24T09:03:26Z</dcterms:modified>
</cp:coreProperties>
</file>