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'Доходы'!$A$27</definedName>
    <definedName name="APPT" localSheetId="2">'Источники'!$A$28</definedName>
    <definedName name="APPT" localSheetId="1">'Расходы'!$A$21</definedName>
    <definedName name="FILE_NAME" localSheetId="0">'Доходы'!$H$4</definedName>
    <definedName name="FIO" localSheetId="0">'Доходы'!$D$27</definedName>
    <definedName name="FIO" localSheetId="1">'Расходы'!$D$21</definedName>
    <definedName name="FORM_CODE" localSheetId="0">'Доходы'!$H$8</definedName>
    <definedName name="LAST_CELL" localSheetId="0">'Доходы'!$F$99</definedName>
    <definedName name="LAST_CELL" localSheetId="2">'Источники'!$F$26</definedName>
    <definedName name="LAST_CELL" localSheetId="1">'Расходы'!$F$159</definedName>
    <definedName name="PARAMS" localSheetId="0">'Доходы'!$H$1</definedName>
    <definedName name="PERIOD" localSheetId="0">'Доходы'!$H$9</definedName>
    <definedName name="RANGE_NAMES" localSheetId="0">'Доходы'!$H$12</definedName>
    <definedName name="RBEGIN_1" localSheetId="0">'Доходы'!$A$22</definedName>
    <definedName name="RBEGIN_1" localSheetId="2">'Источники'!$A$12</definedName>
    <definedName name="RBEGIN_1" localSheetId="1">'Расходы'!$A$13</definedName>
    <definedName name="REG_DATE" localSheetId="0">'Доходы'!$H$7</definedName>
    <definedName name="REND_1" localSheetId="0">'Доходы'!$A$99</definedName>
    <definedName name="REND_1" localSheetId="2">'Источники'!$A$26</definedName>
    <definedName name="REND_1" localSheetId="1">'Расходы'!$A$160</definedName>
    <definedName name="S_520" localSheetId="2">'Источники'!$A$14</definedName>
    <definedName name="S_620" localSheetId="2">'Источники'!#REF!</definedName>
    <definedName name="S_700" localSheetId="2">'Источники'!$A$15</definedName>
    <definedName name="S_700A" localSheetId="2">'Источники'!$A$16</definedName>
    <definedName name="SIGN" localSheetId="0">'Доходы'!$A$26:$D$28</definedName>
    <definedName name="SIGN" localSheetId="2">'Источники'!$A$28:$D$29</definedName>
    <definedName name="SIGN" localSheetId="1">'Расходы'!$A$20:$D$22</definedName>
    <definedName name="SRC_CODE" localSheetId="0">'Доходы'!$H$11</definedName>
    <definedName name="SRC_KIND" localSheetId="0">'Доходы'!$H$10</definedName>
  </definedNames>
  <calcPr fullCalcOnLoad="1"/>
</workbook>
</file>

<file path=xl/sharedStrings.xml><?xml version="1.0" encoding="utf-8"?>
<sst xmlns="http://schemas.openxmlformats.org/spreadsheetml/2006/main" count="874" uniqueCount="471">
  <si>
    <t>КОДЫ</t>
  </si>
  <si>
    <t>01.04.2019</t>
  </si>
  <si>
    <t xml:space="preserve">             по ОКПО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</si>
  <si>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</si>
  <si>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</si>
  <si>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</si>
  <si>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</si>
  <si>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</si>
  <si>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ФУА Суксунского муниципального района</t>
  </si>
  <si>
    <t>Периодичность: годовая</t>
  </si>
  <si>
    <t>Единица измерения: руб.</t>
  </si>
  <si>
    <t>02292892</t>
  </si>
  <si>
    <t>000</t>
  </si>
  <si>
    <t>57651000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</si>
  <si>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</si>
  <si>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</si>
  <si>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</si>
  <si>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</si>
  <si>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</si>
  <si>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</si>
  <si>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</si>
  <si>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</si>
  <si>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</si>
  <si>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</si>
  <si>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</si>
  <si>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</si>
  <si>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</si>
  <si>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</si>
  <si>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</si>
  <si>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</si>
  <si>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</si>
  <si>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</si>
  <si>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</si>
  <si>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</si>
  <si>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</si>
  <si>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</si>
  <si>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</si>
  <si>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</si>
  <si>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</si>
  <si>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</si>
  <si>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</si>
  <si>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</si>
  <si>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</si>
  <si>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</si>
  <si>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</si>
  <si>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</si>
  <si>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</si>
  <si>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</si>
  <si>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</si>
  <si>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</si>
  <si>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</si>
  <si>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</si>
  <si>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</si>
  <si>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</si>
  <si>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</si>
  <si>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</si>
  <si>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</si>
  <si>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</si>
  <si>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</si>
  <si>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</si>
  <si>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</si>
  <si>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</si>
  <si>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</si>
  <si>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</si>
  <si>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</si>
  <si>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</si>
  <si>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</si>
  <si>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</si>
  <si>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</si>
  <si>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</si>
  <si>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</si>
  <si>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</si>
  <si>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</si>
  <si>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</si>
  <si>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</si>
  <si>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</si>
  <si>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</si>
  <si>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</si>
  <si>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</si>
  <si>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</si>
  <si>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</si>
  <si>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</si>
  <si>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</si>
  <si>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</si>
  <si>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</si>
  <si>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</si>
  <si>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</si>
  <si>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</si>
  <si>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</si>
  <si>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</si>
  <si>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</si>
  <si>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</si>
  <si>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</si>
  <si>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</si>
  <si>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</si>
  <si>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</si>
  <si>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</si>
  <si>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</si>
  <si>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</si>
  <si>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</si>
  <si>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</si>
  <si>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</si>
  <si>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</si>
  <si>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</si>
  <si>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</si>
  <si>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</si>
  <si>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</si>
  <si>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</si>
  <si>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</si>
  <si>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</si>
  <si>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</si>
  <si>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</si>
  <si>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</si>
  <si>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</si>
  <si>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</si>
  <si>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</si>
  <si>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</si>
  <si>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</si>
  <si>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</si>
  <si>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</si>
  <si>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</si>
  <si>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</si>
  <si>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</si>
  <si>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</si>
  <si>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</si>
  <si>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</si>
  <si>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</si>
  <si>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</si>
  <si>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</si>
  <si>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</si>
  <si>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</si>
  <si>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</si>
  <si>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</si>
  <si>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</si>
  <si>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</si>
  <si>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</si>
  <si>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</si>
  <si>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</si>
  <si>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</si>
  <si>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</si>
  <si>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</si>
  <si>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</si>
  <si>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</si>
  <si>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</si>
  <si>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</si>
  <si>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</si>
  <si>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</si>
  <si>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</si>
  <si>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</si>
  <si>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</si>
  <si>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</si>
  <si>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</si>
  <si>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</si>
  <si>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</si>
  <si>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</si>
  <si>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</si>
  <si>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</si>
  <si>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</si>
  <si>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</si>
  <si>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</si>
  <si>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</si>
  <si>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</si>
  <si>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</si>
  <si>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</si>
  <si>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</si>
  <si>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</si>
  <si>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</si>
  <si>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</si>
  <si>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</si>
  <si>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</si>
  <si>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</si>
  <si>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</si>
  <si>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</si>
  <si>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</si>
  <si>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</si>
  <si>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</si>
  <si>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</si>
  <si>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</si>
  <si>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</si>
  <si>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</si>
  <si>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</si>
  <si>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</si>
  <si>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</si>
  <si>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</si>
  <si>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</si>
  <si>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</si>
  <si>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</si>
  <si>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</si>
  <si>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</si>
  <si>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000 0102 9100000000 000 </t>
  </si>
  <si>
    <t>Глава муниципального образования</t>
  </si>
  <si>
    <t xml:space="preserve">000 0102 9100000010 000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</si>
  <si>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</si>
  <si>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000 0102 9100000010 100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</si>
  <si>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</si>
  <si>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</si>
  <si>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000 0103 9100000000 000 </t>
  </si>
  <si>
    <t>Депутаты представительного органа муниципального образования</t>
  </si>
  <si>
    <t xml:space="preserve">000 0103 9100000020 000 </t>
  </si>
  <si>
    <t xml:space="preserve">000 0103 9100000020 100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</si>
  <si>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</si>
  <si>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</si>
  <si>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000 0104 9100000000 000 </t>
  </si>
  <si>
    <t xml:space="preserve">000 0104 9100000010 000 </t>
  </si>
  <si>
    <t xml:space="preserve">000 0104 9100000010 100 </t>
  </si>
  <si>
    <t>Обеспечение выполнения функций органами местного самоуправления</t>
  </si>
  <si>
    <t xml:space="preserve">000 0104 9100000030 000 </t>
  </si>
  <si>
    <t xml:space="preserve">000 0104 9100000030 100 </t>
  </si>
  <si>
    <t>Закупка товаров, работ и услуг для обеспечения государственных (муниципальных) нужд</t>
  </si>
  <si>
    <t xml:space="preserve">000 0104 9100000030 200 </t>
  </si>
  <si>
    <t>Иные бюджетные ассигнования</t>
  </si>
  <si>
    <t xml:space="preserve">000 0104 9100000030 800 </t>
  </si>
  <si>
    <t>Осуществление полномочий по контролю за исполнением бюджетов поселений</t>
  </si>
  <si>
    <t xml:space="preserve">000 0104 9100000060 000 </t>
  </si>
  <si>
    <t>Межбюджетные трансферты</t>
  </si>
  <si>
    <t xml:space="preserve">000 0104 9100000060 500 </t>
  </si>
  <si>
    <t>Осуществление полномочий по кассовому обслуживанию бюджетов поселений</t>
  </si>
  <si>
    <t xml:space="preserve">000 0104 9100000070 000 </t>
  </si>
  <si>
    <t xml:space="preserve">000 0104 9100000070 500 </t>
  </si>
  <si>
    <t>Осуществление полномочий в части ведения бухгалтерского учета и бюджетной отчетности</t>
  </si>
  <si>
    <t xml:space="preserve">000 0104 9100000080 000 </t>
  </si>
  <si>
    <t xml:space="preserve">000 0104 9100000080 500 </t>
  </si>
  <si>
    <t>Составление протоколов об административных правонарушениях</t>
  </si>
  <si>
    <t xml:space="preserve">000 0104 910002П040 000 </t>
  </si>
  <si>
    <t xml:space="preserve">000 0104 910002П040 200 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</si>
  <si>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</si>
  <si>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000 0104 910002У100 000 </t>
  </si>
  <si>
    <t xml:space="preserve">000 0104 910002У100 200 </t>
  </si>
  <si>
    <t>Резервные фонды</t>
  </si>
  <si>
    <t xml:space="preserve">000 0111 0000000000 000 </t>
  </si>
  <si>
    <t xml:space="preserve">000 0111 9200000000 000 </t>
  </si>
  <si>
    <t>Резервные фонды местных администраций</t>
  </si>
  <si>
    <t xml:space="preserve">000 0111 920002Я020 000 </t>
  </si>
  <si>
    <t xml:space="preserve">000 0111 920002Я020 800 </t>
  </si>
  <si>
    <t>Другие общегосударственные вопросы</t>
  </si>
  <si>
    <t xml:space="preserve">000 0113 0000000000 000 </t>
  </si>
  <si>
    <t xml:space="preserve">000 0113 9200000000 000 </t>
  </si>
  <si>
    <t>Информирование населения</t>
  </si>
  <si>
    <t xml:space="preserve">000 0113 920002Я010 000 </t>
  </si>
  <si>
    <t xml:space="preserve">000 0113 920002Я010 200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</si>
  <si>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</si>
  <si>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920002Я050 000 </t>
  </si>
  <si>
    <t xml:space="preserve">000 0113 920002Я050 200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</si>
  <si>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</si>
  <si>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</si>
  <si>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</si>
  <si>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</si>
  <si>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000 0203 9100000000 000 </t>
  </si>
  <si>
    <t>Осуществление первичного воинского учета на территориях, где отсутствуют военные комиссариаты</t>
  </si>
  <si>
    <t xml:space="preserve">000 0203 9100051180 000 </t>
  </si>
  <si>
    <t xml:space="preserve">000 0203 9100051180 100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</si>
  <si>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</si>
  <si>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</si>
  <si>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</si>
  <si>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</si>
  <si>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000 0309 0300000000 000 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</si>
  <si>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</si>
  <si>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 xml:space="preserve">000 0309 0320000000 000 </t>
  </si>
  <si>
    <t>Мероприятия по гражданской обороне, защите населения и территорий от чрезвычайных ситуаций природного и техногенного характера</t>
  </si>
  <si>
    <t xml:space="preserve">000 0309 032012В060 000 </t>
  </si>
  <si>
    <t xml:space="preserve">000 0309 032012В060 200 </t>
  </si>
  <si>
    <t>Обеспечение пожарной безопасности</t>
  </si>
  <si>
    <t xml:space="preserve">000 0310 0000000000 000 </t>
  </si>
  <si>
    <t xml:space="preserve">000 0310 0300000000 000 </t>
  </si>
  <si>
    <t>Подпрограмма «Обеспечение первичных мер пожарной безопасности в границах населенных пунктов Ключевского сельского поселения»</t>
  </si>
  <si>
    <t xml:space="preserve">000 0310 0310000000 000 </t>
  </si>
  <si>
    <t>Содержание пожарных автомобилей и зданий для размещения пожарной техники и автомобилей</t>
  </si>
  <si>
    <t xml:space="preserve">000 0310 031012В020 000 </t>
  </si>
  <si>
    <t xml:space="preserve">000 0310 031012В020 200 </t>
  </si>
  <si>
    <t xml:space="preserve">000 0310 031012В020 800 </t>
  </si>
  <si>
    <t>Изготовление методических материалов, плакатов, памяток на противопожарную тематику, информационных стендов, баннеров, их размещение на территории сельского поселения</t>
  </si>
  <si>
    <t xml:space="preserve">000 0310 031012В030 000 </t>
  </si>
  <si>
    <t xml:space="preserve">000 0310 031012В030 200 </t>
  </si>
  <si>
    <t>Оказание услуг (работ) по обеспечению мер пожарной безопасности</t>
  </si>
  <si>
    <t xml:space="preserve">000 0310 031012В070 000 </t>
  </si>
  <si>
    <t xml:space="preserve">000 0310 031012В070 200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</si>
  <si>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</si>
  <si>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</si>
  <si>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</si>
  <si>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</si>
  <si>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 xml:space="preserve">000 0405 9200000000 000 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</si>
  <si>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</si>
  <si>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000 0405 920002У090 000 </t>
  </si>
  <si>
    <t xml:space="preserve">000 0405 920002У090 200 </t>
  </si>
  <si>
    <t>Дорожное хозяйство (дорожные фонды)</t>
  </si>
  <si>
    <t xml:space="preserve">000 0409 0000000000 000 </t>
  </si>
  <si>
    <t xml:space="preserve">000 0409 0200000000 000 </t>
  </si>
  <si>
    <t>Подпрограмма «Дорожное хозяйство»</t>
  </si>
  <si>
    <t xml:space="preserve">000 0409 0210000000 000 </t>
  </si>
  <si>
    <t>Содержание автомобильных дорог и искусственных сооружений на них</t>
  </si>
  <si>
    <t xml:space="preserve">000 0409 021012Б010 000 </t>
  </si>
  <si>
    <t xml:space="preserve">000 0409 021012Б010 200 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</si>
  <si>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</si>
  <si>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000 0409 021012Д050 000 </t>
  </si>
  <si>
    <t xml:space="preserve">000 0409 021012Д050 200 </t>
  </si>
  <si>
    <t>Ремонт автомобильных дорог и искусственных сооружений на них</t>
  </si>
  <si>
    <t xml:space="preserve">000 0409 021022Б030 000 </t>
  </si>
  <si>
    <t xml:space="preserve">000 0409 021022Б030 200 </t>
  </si>
  <si>
    <t>Ремонт автомобильных дорог местного значения сельских поселений Пермского края</t>
  </si>
  <si>
    <t xml:space="preserve">000 0409 02102ST040 000 </t>
  </si>
  <si>
    <t xml:space="preserve">000 0409 02102ST040 500 </t>
  </si>
  <si>
    <t>Другие вопросы в области национальной экономики</t>
  </si>
  <si>
    <t xml:space="preserve">000 0412 0000000000 000 </t>
  </si>
  <si>
    <t xml:space="preserve">000 0412 9200000000 000 </t>
  </si>
  <si>
    <t>Мероприятия в области строительства, архитектуры и градостроительства</t>
  </si>
  <si>
    <t xml:space="preserve">000 0412 920002Я030 000 </t>
  </si>
  <si>
    <t xml:space="preserve">000 0412 920002Я030 200 </t>
  </si>
  <si>
    <t>ЖИЛИЩНО-КОММУНАЛЬНОЕ ХОЗЯЙСТВО</t>
  </si>
  <si>
    <t xml:space="preserve">000 0500 0000000000 000 </t>
  </si>
  <si>
    <t>Коммунальное хозяйство</t>
  </si>
  <si>
    <t xml:space="preserve">000 0502 0000000000 000 </t>
  </si>
  <si>
    <t xml:space="preserve">000 0502 9200000000 000 </t>
  </si>
  <si>
    <t>Техническое обслуживание и эксплуатация водопроводов, находящихся в муниципальной собственности</t>
  </si>
  <si>
    <t xml:space="preserve">000 0502 920002Я040 000 </t>
  </si>
  <si>
    <t xml:space="preserve">000 0502 920002Я040 200 </t>
  </si>
  <si>
    <t xml:space="preserve">000 0502 920002Я040 800 </t>
  </si>
  <si>
    <t>Мероприятия в сфере газификации</t>
  </si>
  <si>
    <t xml:space="preserve">000 0502 920002Я110 000 </t>
  </si>
  <si>
    <t xml:space="preserve">000 0502 920002Я110 200 </t>
  </si>
  <si>
    <t>Благоустройство</t>
  </si>
  <si>
    <t xml:space="preserve">000 0503 0000000000 000 </t>
  </si>
  <si>
    <t xml:space="preserve">000 0503 0200000000 000 </t>
  </si>
  <si>
    <t>Подпрограмма «Благоустройство территории»</t>
  </si>
  <si>
    <t xml:space="preserve">000 0503 0220000000 000 </t>
  </si>
  <si>
    <t>Уличное освещение</t>
  </si>
  <si>
    <t xml:space="preserve">000 0503 022012Б050 000 </t>
  </si>
  <si>
    <t xml:space="preserve">000 0503 022012Б050 200 </t>
  </si>
  <si>
    <t>Организация и содержание мест захоронения</t>
  </si>
  <si>
    <t xml:space="preserve">000 0503 022022Б060 000 </t>
  </si>
  <si>
    <t xml:space="preserve">000 0503 022022Б060 200 </t>
  </si>
  <si>
    <t>Сбор и транспортирование твердых коммунальных отходов, ликвидация несанкционированных свалок</t>
  </si>
  <si>
    <t xml:space="preserve">000 0503 022032Б070 000 </t>
  </si>
  <si>
    <t xml:space="preserve">000 0503 022032Б070 200 </t>
  </si>
  <si>
    <t>Содержание и ремонт подвесных мостов на территории поселения</t>
  </si>
  <si>
    <t xml:space="preserve">000 0503 022032Б080 000 </t>
  </si>
  <si>
    <t xml:space="preserve">000 0503 022032Б080 200 </t>
  </si>
  <si>
    <t>Прочие расходы на благоустройство территории Ключевского сельского поселения</t>
  </si>
  <si>
    <t xml:space="preserve">000 0503 022032Б090 000 </t>
  </si>
  <si>
    <t xml:space="preserve">000 0503 022032Б090 200 </t>
  </si>
  <si>
    <t xml:space="preserve">000 0503 0300000000 000 </t>
  </si>
  <si>
    <t xml:space="preserve">000 0503 0310000000 000 </t>
  </si>
  <si>
    <t>Оборудование (установка) искусственных и естественных водоисточников (пожарные водоемы, пирсы, гидранты), приведение в нормативное состояние, а также подъездных путей к ним для забора воды в любое время года</t>
  </si>
  <si>
    <t xml:space="preserve">000 0503 031012В010 000 </t>
  </si>
  <si>
    <t xml:space="preserve">000 0503 031012В010 200 </t>
  </si>
  <si>
    <t xml:space="preserve">000 0503 0400000000 000 </t>
  </si>
  <si>
    <t>Подпрограмма «Благоустройство дворовых и общественных территорий»</t>
  </si>
  <si>
    <t xml:space="preserve">000 0503 0410000000 000 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</si>
  <si>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</si>
  <si>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000 0503 04101SЖ090 000 </t>
  </si>
  <si>
    <t xml:space="preserve">000 0503 04101SЖ090 200 </t>
  </si>
  <si>
    <t>Реализация программ формирования современной городской среды</t>
  </si>
  <si>
    <t xml:space="preserve">000 0503 041F255550 000 </t>
  </si>
  <si>
    <t xml:space="preserve">000 0503 041F255550 200 </t>
  </si>
  <si>
    <t>Другие вопросы в области жилищно-коммунального хозяйства</t>
  </si>
  <si>
    <t xml:space="preserve">000 0505 0000000000 000 </t>
  </si>
  <si>
    <t xml:space="preserve">000 0505 0200000000 000 </t>
  </si>
  <si>
    <t>Подпрограмма "Обеспечение реализации муниципальной программы"</t>
  </si>
  <si>
    <t xml:space="preserve">000 0505 0230000000 000 </t>
  </si>
  <si>
    <t>Обеспечение деятельности (оказание услуг, выполнение работ) муниципальных учреждений</t>
  </si>
  <si>
    <t xml:space="preserve">000 0505 023012Б110 000 </t>
  </si>
  <si>
    <t xml:space="preserve">000 0505 023012Б110 100 </t>
  </si>
  <si>
    <t xml:space="preserve">000 0505 023012Б110 200 </t>
  </si>
  <si>
    <t xml:space="preserve">000 0505 023012Б110 800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</si>
  <si>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</si>
  <si>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</si>
  <si>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</si>
  <si>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</si>
  <si>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000 0801 0100000000 000 </t>
  </si>
  <si>
    <t>Подпрограмма «Развитие сферы культуры»</t>
  </si>
  <si>
    <t xml:space="preserve">000 0801 0110000000 000 </t>
  </si>
  <si>
    <t>Организация и проведение культурно-досуговых мероприятий на территории поселения</t>
  </si>
  <si>
    <t xml:space="preserve">000 0801 011012A010 000 </t>
  </si>
  <si>
    <t>Предоставление субсидий бюджетным, автономным учреждениям и иным некоммерческим организациям</t>
  </si>
  <si>
    <t xml:space="preserve">000 0801 011012A010 600 </t>
  </si>
  <si>
    <t>Подпрограмма «Библиотечное обслуживание населения»</t>
  </si>
  <si>
    <t xml:space="preserve">000 0801 0120000000 000 </t>
  </si>
  <si>
    <t>Организация информационно - библиотечного обслуживания населения</t>
  </si>
  <si>
    <t xml:space="preserve">000 0801 012012A020 000 </t>
  </si>
  <si>
    <t xml:space="preserve">000 0801 012012A020 600 </t>
  </si>
  <si>
    <t>Подпрограмма «Поддержка общественных ветеранских организаций»</t>
  </si>
  <si>
    <t xml:space="preserve">000 0801 0140000000 000 </t>
  </si>
  <si>
    <t>Поддержка деятельности и содействие Советам ветеранов Ключевского сельского поселения</t>
  </si>
  <si>
    <t xml:space="preserve">000 0801 014012A030 000 </t>
  </si>
  <si>
    <t xml:space="preserve">000 0801 014012A030 600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</si>
  <si>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</si>
  <si>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</si>
  <si>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</si>
  <si>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</si>
  <si>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000 1001 9200000000 000 </t>
  </si>
  <si>
    <t>Пенсии за выслугу лет лицам, замещающим муниципальные должности муниципального образования, муниципальным служащим</t>
  </si>
  <si>
    <t xml:space="preserve">000 1001 9200070010 000 </t>
  </si>
  <si>
    <t>Социальное обеспечение и иные выплаты населению</t>
  </si>
  <si>
    <t xml:space="preserve">000 1001 9200070010 300 </t>
  </si>
  <si>
    <t>Социальное обеспечение населения</t>
  </si>
  <si>
    <t xml:space="preserve">000 1003 0000000000 000 </t>
  </si>
  <si>
    <t xml:space="preserve">000 1003 0100000000 000 </t>
  </si>
  <si>
    <t>Подпрограмма «Прочие мероприятия в области культуры»</t>
  </si>
  <si>
    <t xml:space="preserve">000 1003 0130000000 000 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</si>
  <si>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</si>
  <si>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000 1003 013012С180 000 </t>
  </si>
  <si>
    <t xml:space="preserve">000 1003 013012С180 300 </t>
  </si>
  <si>
    <t xml:space="preserve">000 1003 013012С180 600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</si>
  <si>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</si>
  <si>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</si>
  <si>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</si>
  <si>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</si>
  <si>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000 1101 9200000000 000 </t>
  </si>
  <si>
    <t>Физкультурно-оздоровительная работа и спортивные мероприятия</t>
  </si>
  <si>
    <t xml:space="preserve">000 1101 920002Я060 000 </t>
  </si>
  <si>
    <t xml:space="preserve">000 1101 920002Я060 200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</si>
  <si>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</si>
  <si>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</si>
  <si>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</si>
  <si>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</si>
  <si>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</si>
  <si>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</si>
  <si>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</si>
  <si>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</si>
  <si>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</si>
  <si>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</si>
  <si>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</si>
  <si>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</si>
  <si>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</si>
  <si>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</si>
  <si>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</si>
  <si>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000 01050201100000510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</si>
  <si>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</si>
  <si>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</si>
  <si>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</si>
  <si>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</si>
  <si>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</si>
  <si>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</si>
  <si>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</si>
  <si>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</si>
  <si>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</si>
  <si>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</si>
  <si>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</si>
  <si>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</si>
  <si>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</si>
  <si>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</si>
  <si>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</si>
  <si>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</si>
  <si>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</si>
  <si>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09503503</t>
  </si>
  <si>
    <t>Доходы/PERIOD</t>
  </si>
  <si>
    <t>ОБ ИСПОЛНЕНИИ БЮДЖЕТА</t>
  </si>
  <si>
    <t xml:space="preserve">ОТЧЕТ </t>
  </si>
  <si>
    <t>Ключевское сельское поселение</t>
  </si>
  <si>
    <t>у</t>
  </si>
  <si>
    <t xml:space="preserve">                                                             на 01.04.2019 года</t>
  </si>
  <si>
    <t>Форма по ОКУД</t>
  </si>
  <si>
    <t>Уменьшение прочих остатков денежных средств бюджетов</t>
  </si>
  <si>
    <t>01 05 02 01 00 0000 610</t>
  </si>
  <si>
    <t>Уменьшение прочих  остатков средств бюджетов</t>
  </si>
  <si>
    <t>01 05 00 00 00 0000 600</t>
  </si>
  <si>
    <t xml:space="preserve"> 01 05 02 00 00 0000 600</t>
  </si>
  <si>
    <t>Уменьшение остатков средств бюджетов</t>
  </si>
  <si>
    <t>КЛЮЧЕВСКОГО СЕЛЬСКОГО ПОСЕЛЕНИЯ</t>
  </si>
  <si>
    <t>Увеличение прочих  остатков средств бюджетов</t>
  </si>
  <si>
    <t>Увеличение прочих остатков денежных средств бюджетов</t>
  </si>
  <si>
    <t xml:space="preserve"> 01  05 02 01 00 0000 510</t>
  </si>
  <si>
    <t xml:space="preserve"> 01 05 02 00 00 0000 510</t>
  </si>
  <si>
    <t>Уменьшение остатков средств,всего</t>
  </si>
  <si>
    <t xml:space="preserve"> 01 05 02 01 10 0000 610</t>
  </si>
  <si>
    <t>01 00 00 00 00 0000 600</t>
  </si>
  <si>
    <t>Увеличение   остатков средств,всего</t>
  </si>
  <si>
    <t xml:space="preserve"> 01 05 0000000000000</t>
  </si>
  <si>
    <t xml:space="preserve"> 01 00 00 00 000000000</t>
  </si>
  <si>
    <t xml:space="preserve"> 01 05 0000000000 500</t>
  </si>
  <si>
    <t xml:space="preserve"> 01 00 00 00 000000 500</t>
  </si>
  <si>
    <t xml:space="preserve">Приложение                                         к Решению Совета депутатов Ключевского сельского поселения от  25.04.2019  № 38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</si>
</sst>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left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1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vertical="center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" fontId="5" fillId="0" borderId="30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" fontId="3" fillId="0" borderId="36" xfId="0" applyNumberFormat="1" applyFont="1" applyBorder="1" applyAlignment="1" applyProtection="1">
      <alignment horizontal="right"/>
      <protection/>
    </xf>
    <xf numFmtId="172" fontId="5" fillId="0" borderId="23" xfId="0" applyNumberFormat="1" applyFont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45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3" xfId="0" applyNumberFormat="1" applyFont="1" applyBorder="1" applyAlignment="1" applyProtection="1">
      <alignment horizontal="left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49" fontId="5" fillId="0" borderId="27" xfId="0" applyNumberFormat="1" applyFont="1" applyBorder="1" applyAlignment="1" applyProtection="1">
      <alignment horizontal="left" wrapText="1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left" wrapText="1"/>
      <protection/>
    </xf>
    <xf numFmtId="172" fontId="5" fillId="0" borderId="27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6" fillId="0" borderId="23" xfId="0" applyNumberFormat="1" applyFont="1" applyBorder="1" applyAlignment="1" applyProtection="1">
      <alignment horizontal="left" wrapText="1"/>
      <protection/>
    </xf>
    <xf numFmtId="49" fontId="6" fillId="0" borderId="31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2" fontId="5" fillId="0" borderId="18" xfId="0" applyNumberFormat="1" applyFont="1" applyBorder="1" applyAlignment="1" applyProtection="1">
      <alignment horizontal="right"/>
      <protection/>
    </xf>
    <xf numFmtId="2" fontId="5" fillId="0" borderId="19" xfId="0" applyNumberFormat="1" applyFont="1" applyBorder="1" applyAlignment="1" applyProtection="1">
      <alignment horizontal="right"/>
      <protection/>
    </xf>
    <xf numFmtId="2" fontId="3" fillId="0" borderId="34" xfId="0" applyNumberFormat="1" applyFont="1" applyBorder="1" applyAlignment="1" applyProtection="1">
      <alignment horizontal="center"/>
      <protection/>
    </xf>
    <xf numFmtId="2" fontId="5" fillId="0" borderId="26" xfId="0" applyNumberFormat="1" applyFont="1" applyBorder="1" applyAlignment="1" applyProtection="1">
      <alignment horizontal="right"/>
      <protection/>
    </xf>
    <xf numFmtId="2" fontId="3" fillId="0" borderId="19" xfId="0" applyNumberFormat="1" applyFont="1" applyBorder="1" applyAlignment="1" applyProtection="1">
      <alignment horizontal="right"/>
      <protection/>
    </xf>
    <xf numFmtId="49" fontId="3" fillId="0" borderId="18" xfId="0" applyNumberFormat="1" applyFont="1" applyBorder="1" applyAlignment="1">
      <alignment horizontal="center"/>
    </xf>
    <xf numFmtId="171" fontId="5" fillId="0" borderId="18" xfId="58" applyFont="1" applyBorder="1" applyAlignment="1" applyProtection="1">
      <alignment horizontal="right"/>
      <protection/>
    </xf>
    <xf numFmtId="171" fontId="3" fillId="0" borderId="22" xfId="58" applyFont="1" applyBorder="1" applyAlignment="1" applyProtection="1">
      <alignment horizontal="center"/>
      <protection/>
    </xf>
    <xf numFmtId="171" fontId="5" fillId="0" borderId="25" xfId="58" applyFont="1" applyBorder="1" applyAlignment="1" applyProtection="1">
      <alignment horizontal="right"/>
      <protection/>
    </xf>
    <xf numFmtId="171" fontId="3" fillId="0" borderId="18" xfId="58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47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left" wrapText="1"/>
      <protection/>
    </xf>
    <xf numFmtId="49" fontId="3" fillId="0" borderId="52" xfId="0" applyNumberFormat="1" applyFont="1" applyBorder="1" applyAlignment="1" applyProtection="1">
      <alignment wrapText="1"/>
      <protection/>
    </xf>
    <xf numFmtId="49" fontId="5" fillId="0" borderId="37" xfId="0" applyNumberFormat="1" applyFont="1" applyBorder="1" applyAlignment="1" applyProtection="1">
      <alignment horizontal="left" wrapText="1"/>
      <protection/>
    </xf>
    <xf numFmtId="0" fontId="3" fillId="0" borderId="0" xfId="0" applyFont="1" applyAlignment="1">
      <alignment vertical="top" wrapText="1"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9" fontId="3" fillId="0" borderId="47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2" sqref="A2:F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9.8515625" style="0" customWidth="1"/>
    <col min="4" max="4" width="17.7109375" style="0" customWidth="1"/>
    <col min="5" max="5" width="15.00390625" style="0" customWidth="1"/>
    <col min="6" max="6" width="18.7109375" style="0" customWidth="1"/>
  </cols>
  <sheetData>
    <row r="1" spans="1:6" ht="76.5" customHeight="1">
      <c r="A1" s="123"/>
      <c r="B1" s="123"/>
      <c r="C1" s="123"/>
      <c r="D1" s="123"/>
      <c r="E1" s="127" t="s">
        <v>470</v>
      </c>
      <c r="F1" s="127"/>
    </row>
    <row r="2" spans="1:6" ht="16.5" customHeight="1">
      <c r="A2" s="123" t="s">
        <v>446</v>
      </c>
      <c r="B2" s="123"/>
      <c r="C2" s="123"/>
      <c r="D2" s="123"/>
      <c r="E2" s="123"/>
      <c r="F2" s="123"/>
    </row>
    <row r="3" spans="1:6" ht="16.5" customHeight="1">
      <c r="A3" s="123" t="s">
        <v>445</v>
      </c>
      <c r="B3" s="123"/>
      <c r="C3" s="123"/>
      <c r="D3" s="123"/>
      <c r="E3" s="123"/>
      <c r="F3" s="123"/>
    </row>
    <row r="4" spans="1:6" ht="15.75" customHeight="1">
      <c r="A4" s="123" t="s">
        <v>457</v>
      </c>
      <c r="B4" s="123"/>
      <c r="C4" s="123"/>
      <c r="D4" s="123"/>
      <c r="E4" s="123"/>
      <c r="F4" s="123"/>
    </row>
    <row r="5" spans="1:6" ht="15.75" customHeight="1">
      <c r="A5" s="36"/>
      <c r="B5" s="36"/>
      <c r="C5" s="36"/>
      <c r="D5" s="36"/>
      <c r="E5" s="36"/>
      <c r="F5" s="93" t="s">
        <v>0</v>
      </c>
    </row>
    <row r="6" spans="1:6" ht="15.75" customHeight="1">
      <c r="A6" s="36"/>
      <c r="B6" s="36"/>
      <c r="C6" s="36"/>
      <c r="D6" s="36"/>
      <c r="E6" s="91" t="s">
        <v>450</v>
      </c>
      <c r="F6" s="93">
        <v>503117</v>
      </c>
    </row>
    <row r="7" spans="1:6" ht="15.75">
      <c r="A7" s="123" t="s">
        <v>449</v>
      </c>
      <c r="B7" s="123"/>
      <c r="C7" s="123"/>
      <c r="D7" s="123"/>
      <c r="E7" s="6"/>
      <c r="F7" s="90">
        <v>43556</v>
      </c>
    </row>
    <row r="8" spans="1:6" ht="15.75">
      <c r="A8" s="11"/>
      <c r="B8" s="11"/>
      <c r="C8" s="11"/>
      <c r="D8" s="11"/>
      <c r="E8" s="65" t="s">
        <v>2</v>
      </c>
      <c r="F8" s="67" t="s">
        <v>11</v>
      </c>
    </row>
    <row r="9" spans="1:6" ht="15.75">
      <c r="A9" s="8" t="s">
        <v>448</v>
      </c>
      <c r="B9" s="124" t="s">
        <v>8</v>
      </c>
      <c r="C9" s="125"/>
      <c r="D9" s="125"/>
      <c r="E9" s="65" t="s">
        <v>3</v>
      </c>
      <c r="F9" s="66" t="s">
        <v>12</v>
      </c>
    </row>
    <row r="10" spans="1:6" ht="15.75">
      <c r="A10" s="8" t="s">
        <v>4</v>
      </c>
      <c r="B10" s="126" t="s">
        <v>447</v>
      </c>
      <c r="C10" s="126"/>
      <c r="D10" s="126"/>
      <c r="E10" s="65" t="s">
        <v>5</v>
      </c>
      <c r="F10" s="67" t="s">
        <v>13</v>
      </c>
    </row>
    <row r="11" spans="1:6" ht="15.75">
      <c r="A11" s="8" t="s">
        <v>9</v>
      </c>
      <c r="B11" s="8"/>
      <c r="C11" s="8"/>
      <c r="D11" s="11"/>
      <c r="E11" s="65"/>
      <c r="F11" s="68"/>
    </row>
    <row r="12" spans="1:6" ht="15.75">
      <c r="A12" s="8" t="s">
        <v>10</v>
      </c>
      <c r="B12" s="8"/>
      <c r="C12" s="69"/>
      <c r="D12" s="11"/>
      <c r="E12" s="65" t="s">
        <v>6</v>
      </c>
      <c r="F12" s="70" t="s">
        <v>7</v>
      </c>
    </row>
    <row r="13" spans="1:6" ht="20.25" customHeight="1">
      <c r="A13" s="123" t="s">
        <v>14</v>
      </c>
      <c r="B13" s="123"/>
      <c r="C13" s="123"/>
      <c r="D13" s="123"/>
      <c r="E13" s="36"/>
      <c r="F13" s="71"/>
    </row>
    <row r="14" spans="1:6" ht="3.75" customHeight="1">
      <c r="A14" s="117" t="s">
        <v>15</v>
      </c>
      <c r="B14" s="111" t="s">
        <v>16</v>
      </c>
      <c r="C14" s="111" t="s">
        <v>17</v>
      </c>
      <c r="D14" s="114" t="s">
        <v>18</v>
      </c>
      <c r="E14" s="114" t="s">
        <v>19</v>
      </c>
      <c r="F14" s="120" t="s">
        <v>20</v>
      </c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3" customHeight="1">
      <c r="A17" s="118"/>
      <c r="B17" s="112"/>
      <c r="C17" s="112"/>
      <c r="D17" s="115"/>
      <c r="E17" s="115"/>
      <c r="F17" s="121"/>
    </row>
    <row r="18" spans="1:6" ht="3" customHeight="1">
      <c r="A18" s="118"/>
      <c r="B18" s="112"/>
      <c r="C18" s="112"/>
      <c r="D18" s="115"/>
      <c r="E18" s="115"/>
      <c r="F18" s="121"/>
    </row>
    <row r="19" spans="1:6" ht="3" customHeight="1">
      <c r="A19" s="118"/>
      <c r="B19" s="112"/>
      <c r="C19" s="112"/>
      <c r="D19" s="115"/>
      <c r="E19" s="115"/>
      <c r="F19" s="121"/>
    </row>
    <row r="20" spans="1:6" ht="37.5" customHeight="1">
      <c r="A20" s="119"/>
      <c r="B20" s="113"/>
      <c r="C20" s="113"/>
      <c r="D20" s="116"/>
      <c r="E20" s="116"/>
      <c r="F20" s="122"/>
    </row>
    <row r="21" spans="1:6" ht="12" customHeight="1">
      <c r="A21" s="12">
        <v>1</v>
      </c>
      <c r="B21" s="13">
        <v>2</v>
      </c>
      <c r="C21" s="14">
        <v>3</v>
      </c>
      <c r="D21" s="15" t="s">
        <v>21</v>
      </c>
      <c r="E21" s="72" t="s">
        <v>22</v>
      </c>
      <c r="F21" s="17" t="s">
        <v>23</v>
      </c>
    </row>
    <row r="22" spans="1:6" ht="15.75">
      <c r="A22" s="83" t="s">
        <v>24</v>
      </c>
      <c r="B22" s="19" t="s">
        <v>25</v>
      </c>
      <c r="C22" s="84" t="s">
        <v>26</v>
      </c>
      <c r="D22" s="21">
        <v>27204226</v>
      </c>
      <c r="E22" s="92">
        <v>3813467.17</v>
      </c>
      <c r="F22" s="21">
        <f>IF(OR(D22="-",IF(E22="-",0,E22)&gt;=IF(D22="-",0,D22)),"-",IF(D22="-",0,D22)-IF(E22="-",0,E22))</f>
        <v>23390758.83</v>
      </c>
    </row>
    <row r="23" spans="1:6" ht="15.75">
      <c r="A23" s="73" t="s">
        <v>27</v>
      </c>
      <c r="B23" s="74"/>
      <c r="C23" s="75"/>
      <c r="D23" s="76"/>
      <c r="E23" s="76"/>
      <c r="F23" s="77"/>
    </row>
    <row r="24" spans="1:6" ht="15.75">
      <c r="A24" s="26" t="s">
        <v>28</v>
      </c>
      <c r="B24" s="27" t="s">
        <v>25</v>
      </c>
      <c r="C24" s="44" t="s">
        <v>29</v>
      </c>
      <c r="D24" s="29">
        <v>2647100</v>
      </c>
      <c r="E24" s="29">
        <v>756450.78</v>
      </c>
      <c r="F24" s="30">
        <f aca="true" t="shared" si="0" ref="F24:F55">IF(OR(D24="-",IF(E24="-",0,E24)&gt;=IF(D24="-",0,D24)),"-",IF(D24="-",0,D24)-IF(E24="-",0,E24))</f>
        <v>1890649.22</v>
      </c>
    </row>
    <row r="25" spans="1:6" ht="15.75">
      <c r="A25" s="83" t="s">
        <v>30</v>
      </c>
      <c r="B25" s="19" t="s">
        <v>25</v>
      </c>
      <c r="C25" s="84" t="s">
        <v>31</v>
      </c>
      <c r="D25" s="21">
        <v>2647100</v>
      </c>
      <c r="E25" s="21">
        <v>756450.78</v>
      </c>
      <c r="F25" s="22">
        <f t="shared" si="0"/>
        <v>1890649.22</v>
      </c>
    </row>
    <row r="26" spans="1:6" ht="126">
      <c r="A26" s="31" t="s">
        <v>32</v>
      </c>
      <c r="B26" s="32" t="s">
        <v>25</v>
      </c>
      <c r="C26" s="53" t="s">
        <v>33</v>
      </c>
      <c r="D26" s="34">
        <v>2638800</v>
      </c>
      <c r="E26" s="34">
        <v>752616.68</v>
      </c>
      <c r="F26" s="35">
        <f t="shared" si="0"/>
        <v>1886183.3199999998</v>
      </c>
    </row>
    <row r="27" spans="1:6" ht="173.25">
      <c r="A27" s="85" t="s">
        <v>34</v>
      </c>
      <c r="B27" s="79" t="s">
        <v>25</v>
      </c>
      <c r="C27" s="80" t="s">
        <v>35</v>
      </c>
      <c r="D27" s="81">
        <v>2638800</v>
      </c>
      <c r="E27" s="81">
        <v>752519.37</v>
      </c>
      <c r="F27" s="82">
        <f t="shared" si="0"/>
        <v>1886280.63</v>
      </c>
    </row>
    <row r="28" spans="1:6" ht="141.75">
      <c r="A28" s="85" t="s">
        <v>36</v>
      </c>
      <c r="B28" s="79" t="s">
        <v>25</v>
      </c>
      <c r="C28" s="80" t="s">
        <v>37</v>
      </c>
      <c r="D28" s="81" t="s">
        <v>38</v>
      </c>
      <c r="E28" s="81">
        <v>67.45</v>
      </c>
      <c r="F28" s="82" t="str">
        <f t="shared" si="0"/>
        <v>-</v>
      </c>
    </row>
    <row r="29" spans="1:6" ht="173.25">
      <c r="A29" s="85" t="s">
        <v>39</v>
      </c>
      <c r="B29" s="79" t="s">
        <v>25</v>
      </c>
      <c r="C29" s="80" t="s">
        <v>40</v>
      </c>
      <c r="D29" s="81" t="s">
        <v>38</v>
      </c>
      <c r="E29" s="81">
        <v>29.86</v>
      </c>
      <c r="F29" s="82" t="str">
        <f t="shared" si="0"/>
        <v>-</v>
      </c>
    </row>
    <row r="30" spans="1:6" ht="189">
      <c r="A30" s="86" t="s">
        <v>41</v>
      </c>
      <c r="B30" s="19" t="s">
        <v>25</v>
      </c>
      <c r="C30" s="84" t="s">
        <v>42</v>
      </c>
      <c r="D30" s="21">
        <v>2600</v>
      </c>
      <c r="E30" s="21">
        <v>200</v>
      </c>
      <c r="F30" s="22">
        <f t="shared" si="0"/>
        <v>2400</v>
      </c>
    </row>
    <row r="31" spans="1:6" ht="220.5">
      <c r="A31" s="85" t="s">
        <v>43</v>
      </c>
      <c r="B31" s="79" t="s">
        <v>25</v>
      </c>
      <c r="C31" s="80" t="s">
        <v>44</v>
      </c>
      <c r="D31" s="81">
        <v>2600</v>
      </c>
      <c r="E31" s="81" t="s">
        <v>38</v>
      </c>
      <c r="F31" s="82">
        <f t="shared" si="0"/>
        <v>2600</v>
      </c>
    </row>
    <row r="32" spans="1:6" ht="220.5">
      <c r="A32" s="85" t="s">
        <v>45</v>
      </c>
      <c r="B32" s="79" t="s">
        <v>25</v>
      </c>
      <c r="C32" s="80" t="s">
        <v>46</v>
      </c>
      <c r="D32" s="81" t="s">
        <v>38</v>
      </c>
      <c r="E32" s="81">
        <v>200</v>
      </c>
      <c r="F32" s="82" t="str">
        <f t="shared" si="0"/>
        <v>-</v>
      </c>
    </row>
    <row r="33" spans="1:6" ht="78.75">
      <c r="A33" s="83" t="s">
        <v>47</v>
      </c>
      <c r="B33" s="19" t="s">
        <v>25</v>
      </c>
      <c r="C33" s="84" t="s">
        <v>48</v>
      </c>
      <c r="D33" s="21">
        <v>5700</v>
      </c>
      <c r="E33" s="21">
        <v>3634.1</v>
      </c>
      <c r="F33" s="22">
        <f t="shared" si="0"/>
        <v>2065.9</v>
      </c>
    </row>
    <row r="34" spans="1:6" ht="126">
      <c r="A34" s="78" t="s">
        <v>49</v>
      </c>
      <c r="B34" s="79" t="s">
        <v>25</v>
      </c>
      <c r="C34" s="80" t="s">
        <v>50</v>
      </c>
      <c r="D34" s="81">
        <v>5700</v>
      </c>
      <c r="E34" s="81">
        <v>3454.3</v>
      </c>
      <c r="F34" s="82">
        <f t="shared" si="0"/>
        <v>2245.7</v>
      </c>
    </row>
    <row r="35" spans="1:6" ht="126">
      <c r="A35" s="78" t="s">
        <v>51</v>
      </c>
      <c r="B35" s="79" t="s">
        <v>25</v>
      </c>
      <c r="C35" s="80" t="s">
        <v>52</v>
      </c>
      <c r="D35" s="81" t="s">
        <v>38</v>
      </c>
      <c r="E35" s="81">
        <v>200</v>
      </c>
      <c r="F35" s="82" t="str">
        <f t="shared" si="0"/>
        <v>-</v>
      </c>
    </row>
    <row r="36" spans="1:6" ht="78.75">
      <c r="A36" s="78" t="s">
        <v>53</v>
      </c>
      <c r="B36" s="79" t="s">
        <v>25</v>
      </c>
      <c r="C36" s="80" t="s">
        <v>54</v>
      </c>
      <c r="D36" s="81" t="s">
        <v>38</v>
      </c>
      <c r="E36" s="81">
        <v>-20.2</v>
      </c>
      <c r="F36" s="82" t="str">
        <f t="shared" si="0"/>
        <v>-</v>
      </c>
    </row>
    <row r="37" spans="1:6" ht="63">
      <c r="A37" s="78" t="s">
        <v>55</v>
      </c>
      <c r="B37" s="79" t="s">
        <v>25</v>
      </c>
      <c r="C37" s="80" t="s">
        <v>56</v>
      </c>
      <c r="D37" s="81">
        <v>2154600</v>
      </c>
      <c r="E37" s="81">
        <v>616797.95</v>
      </c>
      <c r="F37" s="82">
        <f t="shared" si="0"/>
        <v>1537802.05</v>
      </c>
    </row>
    <row r="38" spans="1:6" ht="47.25">
      <c r="A38" s="83" t="s">
        <v>57</v>
      </c>
      <c r="B38" s="19" t="s">
        <v>25</v>
      </c>
      <c r="C38" s="84" t="s">
        <v>58</v>
      </c>
      <c r="D38" s="21">
        <v>2154600</v>
      </c>
      <c r="E38" s="21">
        <v>616797.95</v>
      </c>
      <c r="F38" s="22">
        <f t="shared" si="0"/>
        <v>1537802.05</v>
      </c>
    </row>
    <row r="39" spans="1:6" ht="126">
      <c r="A39" s="83" t="s">
        <v>59</v>
      </c>
      <c r="B39" s="19" t="s">
        <v>25</v>
      </c>
      <c r="C39" s="84" t="s">
        <v>60</v>
      </c>
      <c r="D39" s="21">
        <v>833400</v>
      </c>
      <c r="E39" s="21">
        <v>270954.93</v>
      </c>
      <c r="F39" s="22">
        <f t="shared" si="0"/>
        <v>562445.0700000001</v>
      </c>
    </row>
    <row r="40" spans="1:6" ht="189">
      <c r="A40" s="85" t="s">
        <v>61</v>
      </c>
      <c r="B40" s="79" t="s">
        <v>25</v>
      </c>
      <c r="C40" s="80" t="s">
        <v>62</v>
      </c>
      <c r="D40" s="81">
        <v>833400</v>
      </c>
      <c r="E40" s="81">
        <v>270954.93</v>
      </c>
      <c r="F40" s="82">
        <f t="shared" si="0"/>
        <v>562445.0700000001</v>
      </c>
    </row>
    <row r="41" spans="1:6" ht="157.5">
      <c r="A41" s="86" t="s">
        <v>63</v>
      </c>
      <c r="B41" s="19" t="s">
        <v>25</v>
      </c>
      <c r="C41" s="84" t="s">
        <v>64</v>
      </c>
      <c r="D41" s="21">
        <v>6100</v>
      </c>
      <c r="E41" s="21">
        <v>1893.16</v>
      </c>
      <c r="F41" s="22">
        <f t="shared" si="0"/>
        <v>4206.84</v>
      </c>
    </row>
    <row r="42" spans="1:6" ht="220.5">
      <c r="A42" s="85" t="s">
        <v>65</v>
      </c>
      <c r="B42" s="79" t="s">
        <v>25</v>
      </c>
      <c r="C42" s="80" t="s">
        <v>66</v>
      </c>
      <c r="D42" s="81">
        <v>6100</v>
      </c>
      <c r="E42" s="81">
        <v>1893.16</v>
      </c>
      <c r="F42" s="82">
        <f t="shared" si="0"/>
        <v>4206.84</v>
      </c>
    </row>
    <row r="43" spans="1:6" ht="126">
      <c r="A43" s="83" t="s">
        <v>67</v>
      </c>
      <c r="B43" s="19" t="s">
        <v>25</v>
      </c>
      <c r="C43" s="84" t="s">
        <v>68</v>
      </c>
      <c r="D43" s="21">
        <v>1405400</v>
      </c>
      <c r="E43" s="21">
        <v>397275.86</v>
      </c>
      <c r="F43" s="22">
        <f t="shared" si="0"/>
        <v>1008124.14</v>
      </c>
    </row>
    <row r="44" spans="1:6" ht="189">
      <c r="A44" s="85" t="s">
        <v>69</v>
      </c>
      <c r="B44" s="79" t="s">
        <v>25</v>
      </c>
      <c r="C44" s="80" t="s">
        <v>70</v>
      </c>
      <c r="D44" s="81">
        <v>1405400</v>
      </c>
      <c r="E44" s="81">
        <v>397275.86</v>
      </c>
      <c r="F44" s="82">
        <f t="shared" si="0"/>
        <v>1008124.14</v>
      </c>
    </row>
    <row r="45" spans="1:6" ht="126">
      <c r="A45" s="83" t="s">
        <v>71</v>
      </c>
      <c r="B45" s="19" t="s">
        <v>25</v>
      </c>
      <c r="C45" s="84" t="s">
        <v>72</v>
      </c>
      <c r="D45" s="21">
        <v>-90300</v>
      </c>
      <c r="E45" s="21">
        <v>-53326</v>
      </c>
      <c r="F45" s="22" t="str">
        <f t="shared" si="0"/>
        <v>-</v>
      </c>
    </row>
    <row r="46" spans="1:6" ht="189">
      <c r="A46" s="85" t="s">
        <v>73</v>
      </c>
      <c r="B46" s="79" t="s">
        <v>25</v>
      </c>
      <c r="C46" s="80" t="s">
        <v>74</v>
      </c>
      <c r="D46" s="81">
        <v>-90300</v>
      </c>
      <c r="E46" s="81">
        <v>-53326</v>
      </c>
      <c r="F46" s="82" t="str">
        <f t="shared" si="0"/>
        <v>-</v>
      </c>
    </row>
    <row r="47" spans="1:6" ht="15.75">
      <c r="A47" s="78" t="s">
        <v>75</v>
      </c>
      <c r="B47" s="79" t="s">
        <v>25</v>
      </c>
      <c r="C47" s="80" t="s">
        <v>76</v>
      </c>
      <c r="D47" s="81">
        <v>36000</v>
      </c>
      <c r="E47" s="81">
        <v>141736</v>
      </c>
      <c r="F47" s="82" t="str">
        <f t="shared" si="0"/>
        <v>-</v>
      </c>
    </row>
    <row r="48" spans="1:6" ht="15.75">
      <c r="A48" s="83" t="s">
        <v>77</v>
      </c>
      <c r="B48" s="19" t="s">
        <v>25</v>
      </c>
      <c r="C48" s="84" t="s">
        <v>78</v>
      </c>
      <c r="D48" s="21">
        <v>36000</v>
      </c>
      <c r="E48" s="21">
        <v>141736</v>
      </c>
      <c r="F48" s="22" t="str">
        <f t="shared" si="0"/>
        <v>-</v>
      </c>
    </row>
    <row r="49" spans="1:6" ht="15.75">
      <c r="A49" s="83" t="s">
        <v>77</v>
      </c>
      <c r="B49" s="19" t="s">
        <v>25</v>
      </c>
      <c r="C49" s="84" t="s">
        <v>79</v>
      </c>
      <c r="D49" s="21">
        <v>36000</v>
      </c>
      <c r="E49" s="21">
        <v>141736</v>
      </c>
      <c r="F49" s="22" t="str">
        <f t="shared" si="0"/>
        <v>-</v>
      </c>
    </row>
    <row r="50" spans="1:6" ht="63">
      <c r="A50" s="78" t="s">
        <v>80</v>
      </c>
      <c r="B50" s="79" t="s">
        <v>25</v>
      </c>
      <c r="C50" s="80" t="s">
        <v>81</v>
      </c>
      <c r="D50" s="81">
        <v>36000</v>
      </c>
      <c r="E50" s="81">
        <v>141736</v>
      </c>
      <c r="F50" s="82" t="str">
        <f t="shared" si="0"/>
        <v>-</v>
      </c>
    </row>
    <row r="51" spans="1:6" ht="15.75">
      <c r="A51" s="78" t="s">
        <v>82</v>
      </c>
      <c r="B51" s="79" t="s">
        <v>25</v>
      </c>
      <c r="C51" s="80" t="s">
        <v>83</v>
      </c>
      <c r="D51" s="81">
        <v>5456400</v>
      </c>
      <c r="E51" s="81">
        <v>624640.12</v>
      </c>
      <c r="F51" s="82">
        <f t="shared" si="0"/>
        <v>4831759.88</v>
      </c>
    </row>
    <row r="52" spans="1:6" ht="15.75">
      <c r="A52" s="83" t="s">
        <v>84</v>
      </c>
      <c r="B52" s="19" t="s">
        <v>25</v>
      </c>
      <c r="C52" s="84" t="s">
        <v>85</v>
      </c>
      <c r="D52" s="21">
        <v>90000</v>
      </c>
      <c r="E52" s="21">
        <v>37021.59</v>
      </c>
      <c r="F52" s="22">
        <f t="shared" si="0"/>
        <v>52978.41</v>
      </c>
    </row>
    <row r="53" spans="1:6" ht="78.75">
      <c r="A53" s="83" t="s">
        <v>86</v>
      </c>
      <c r="B53" s="19" t="s">
        <v>25</v>
      </c>
      <c r="C53" s="84" t="s">
        <v>87</v>
      </c>
      <c r="D53" s="21">
        <v>90000</v>
      </c>
      <c r="E53" s="21">
        <v>37021.59</v>
      </c>
      <c r="F53" s="22">
        <f t="shared" si="0"/>
        <v>52978.41</v>
      </c>
    </row>
    <row r="54" spans="1:6" ht="126">
      <c r="A54" s="78" t="s">
        <v>88</v>
      </c>
      <c r="B54" s="79" t="s">
        <v>25</v>
      </c>
      <c r="C54" s="80" t="s">
        <v>89</v>
      </c>
      <c r="D54" s="81">
        <v>90000</v>
      </c>
      <c r="E54" s="81">
        <v>36564.04</v>
      </c>
      <c r="F54" s="82">
        <f t="shared" si="0"/>
        <v>53435.96</v>
      </c>
    </row>
    <row r="55" spans="1:6" ht="94.5">
      <c r="A55" s="78" t="s">
        <v>90</v>
      </c>
      <c r="B55" s="79" t="s">
        <v>25</v>
      </c>
      <c r="C55" s="80" t="s">
        <v>91</v>
      </c>
      <c r="D55" s="81" t="s">
        <v>38</v>
      </c>
      <c r="E55" s="81">
        <v>457.55</v>
      </c>
      <c r="F55" s="82" t="str">
        <f t="shared" si="0"/>
        <v>-</v>
      </c>
    </row>
    <row r="56" spans="1:6" ht="15.75">
      <c r="A56" s="83" t="s">
        <v>92</v>
      </c>
      <c r="B56" s="19" t="s">
        <v>25</v>
      </c>
      <c r="C56" s="84" t="s">
        <v>93</v>
      </c>
      <c r="D56" s="21">
        <v>2120600</v>
      </c>
      <c r="E56" s="21">
        <v>156122.16</v>
      </c>
      <c r="F56" s="22">
        <f aca="true" t="shared" si="1" ref="F56:F87">IF(OR(D56="-",IF(E56="-",0,E56)&gt;=IF(D56="-",0,D56)),"-",IF(D56="-",0,D56)-IF(E56="-",0,E56))</f>
        <v>1964477.84</v>
      </c>
    </row>
    <row r="57" spans="1:6" ht="15.75">
      <c r="A57" s="83" t="s">
        <v>94</v>
      </c>
      <c r="B57" s="19" t="s">
        <v>25</v>
      </c>
      <c r="C57" s="84" t="s">
        <v>95</v>
      </c>
      <c r="D57" s="21">
        <v>222900</v>
      </c>
      <c r="E57" s="21">
        <v>38484.41</v>
      </c>
      <c r="F57" s="22">
        <f t="shared" si="1"/>
        <v>184415.59</v>
      </c>
    </row>
    <row r="58" spans="1:6" ht="63">
      <c r="A58" s="78" t="s">
        <v>96</v>
      </c>
      <c r="B58" s="79" t="s">
        <v>25</v>
      </c>
      <c r="C58" s="80" t="s">
        <v>97</v>
      </c>
      <c r="D58" s="81">
        <v>222900</v>
      </c>
      <c r="E58" s="81">
        <v>37654.5</v>
      </c>
      <c r="F58" s="82">
        <f t="shared" si="1"/>
        <v>185245.5</v>
      </c>
    </row>
    <row r="59" spans="1:6" ht="31.5">
      <c r="A59" s="78" t="s">
        <v>98</v>
      </c>
      <c r="B59" s="79" t="s">
        <v>25</v>
      </c>
      <c r="C59" s="80" t="s">
        <v>99</v>
      </c>
      <c r="D59" s="81" t="s">
        <v>38</v>
      </c>
      <c r="E59" s="81">
        <v>829.91</v>
      </c>
      <c r="F59" s="82" t="str">
        <f t="shared" si="1"/>
        <v>-</v>
      </c>
    </row>
    <row r="60" spans="1:6" ht="15.75">
      <c r="A60" s="83" t="s">
        <v>100</v>
      </c>
      <c r="B60" s="19" t="s">
        <v>25</v>
      </c>
      <c r="C60" s="84" t="s">
        <v>101</v>
      </c>
      <c r="D60" s="21">
        <v>1897700</v>
      </c>
      <c r="E60" s="21">
        <v>117637.75</v>
      </c>
      <c r="F60" s="22">
        <f t="shared" si="1"/>
        <v>1780062.25</v>
      </c>
    </row>
    <row r="61" spans="1:6" ht="63">
      <c r="A61" s="78" t="s">
        <v>102</v>
      </c>
      <c r="B61" s="79" t="s">
        <v>25</v>
      </c>
      <c r="C61" s="80" t="s">
        <v>103</v>
      </c>
      <c r="D61" s="81">
        <v>1897700</v>
      </c>
      <c r="E61" s="81">
        <v>113783.69</v>
      </c>
      <c r="F61" s="82">
        <f t="shared" si="1"/>
        <v>1783916.31</v>
      </c>
    </row>
    <row r="62" spans="1:6" ht="31.5">
      <c r="A62" s="78" t="s">
        <v>104</v>
      </c>
      <c r="B62" s="79" t="s">
        <v>25</v>
      </c>
      <c r="C62" s="80" t="s">
        <v>105</v>
      </c>
      <c r="D62" s="81" t="s">
        <v>38</v>
      </c>
      <c r="E62" s="81">
        <v>3854.06</v>
      </c>
      <c r="F62" s="82" t="str">
        <f t="shared" si="1"/>
        <v>-</v>
      </c>
    </row>
    <row r="63" spans="1:6" ht="15.75">
      <c r="A63" s="83" t="s">
        <v>106</v>
      </c>
      <c r="B63" s="19" t="s">
        <v>25</v>
      </c>
      <c r="C63" s="84" t="s">
        <v>107</v>
      </c>
      <c r="D63" s="21">
        <v>3245800</v>
      </c>
      <c r="E63" s="21">
        <v>431496.37</v>
      </c>
      <c r="F63" s="22">
        <f t="shared" si="1"/>
        <v>2814303.63</v>
      </c>
    </row>
    <row r="64" spans="1:6" ht="15.75">
      <c r="A64" s="83" t="s">
        <v>108</v>
      </c>
      <c r="B64" s="19" t="s">
        <v>25</v>
      </c>
      <c r="C64" s="84" t="s">
        <v>109</v>
      </c>
      <c r="D64" s="21">
        <v>1524400</v>
      </c>
      <c r="E64" s="21">
        <v>346172.48</v>
      </c>
      <c r="F64" s="22">
        <f t="shared" si="1"/>
        <v>1178227.52</v>
      </c>
    </row>
    <row r="65" spans="1:6" ht="63">
      <c r="A65" s="78" t="s">
        <v>110</v>
      </c>
      <c r="B65" s="79" t="s">
        <v>25</v>
      </c>
      <c r="C65" s="80" t="s">
        <v>111</v>
      </c>
      <c r="D65" s="81">
        <v>1524400</v>
      </c>
      <c r="E65" s="81">
        <v>346172.48</v>
      </c>
      <c r="F65" s="82">
        <f t="shared" si="1"/>
        <v>1178227.52</v>
      </c>
    </row>
    <row r="66" spans="1:6" ht="15.75">
      <c r="A66" s="83" t="s">
        <v>112</v>
      </c>
      <c r="B66" s="19" t="s">
        <v>25</v>
      </c>
      <c r="C66" s="84" t="s">
        <v>113</v>
      </c>
      <c r="D66" s="21">
        <v>1721400</v>
      </c>
      <c r="E66" s="21">
        <v>85323.89</v>
      </c>
      <c r="F66" s="22">
        <f t="shared" si="1"/>
        <v>1636076.11</v>
      </c>
    </row>
    <row r="67" spans="1:6" ht="63">
      <c r="A67" s="78" t="s">
        <v>114</v>
      </c>
      <c r="B67" s="79" t="s">
        <v>25</v>
      </c>
      <c r="C67" s="80" t="s">
        <v>115</v>
      </c>
      <c r="D67" s="81">
        <v>1721400</v>
      </c>
      <c r="E67" s="81">
        <v>85323.89</v>
      </c>
      <c r="F67" s="82">
        <f t="shared" si="1"/>
        <v>1636076.11</v>
      </c>
    </row>
    <row r="68" spans="1:6" ht="15.75">
      <c r="A68" s="78" t="s">
        <v>116</v>
      </c>
      <c r="B68" s="79" t="s">
        <v>25</v>
      </c>
      <c r="C68" s="80" t="s">
        <v>117</v>
      </c>
      <c r="D68" s="81">
        <v>41200</v>
      </c>
      <c r="E68" s="81">
        <v>54985</v>
      </c>
      <c r="F68" s="82" t="str">
        <f t="shared" si="1"/>
        <v>-</v>
      </c>
    </row>
    <row r="69" spans="1:6" ht="78.75">
      <c r="A69" s="83" t="s">
        <v>118</v>
      </c>
      <c r="B69" s="19" t="s">
        <v>25</v>
      </c>
      <c r="C69" s="84" t="s">
        <v>119</v>
      </c>
      <c r="D69" s="21">
        <v>41200</v>
      </c>
      <c r="E69" s="21">
        <v>54985</v>
      </c>
      <c r="F69" s="22" t="str">
        <f t="shared" si="1"/>
        <v>-</v>
      </c>
    </row>
    <row r="70" spans="1:6" ht="126">
      <c r="A70" s="83" t="s">
        <v>120</v>
      </c>
      <c r="B70" s="19" t="s">
        <v>25</v>
      </c>
      <c r="C70" s="84" t="s">
        <v>121</v>
      </c>
      <c r="D70" s="21">
        <v>41200</v>
      </c>
      <c r="E70" s="21">
        <v>54985</v>
      </c>
      <c r="F70" s="22" t="str">
        <f t="shared" si="1"/>
        <v>-</v>
      </c>
    </row>
    <row r="71" spans="1:6" ht="110.25">
      <c r="A71" s="78" t="s">
        <v>120</v>
      </c>
      <c r="B71" s="79" t="s">
        <v>25</v>
      </c>
      <c r="C71" s="80" t="s">
        <v>122</v>
      </c>
      <c r="D71" s="81">
        <v>41200</v>
      </c>
      <c r="E71" s="81">
        <v>54985</v>
      </c>
      <c r="F71" s="82" t="str">
        <f t="shared" si="1"/>
        <v>-</v>
      </c>
    </row>
    <row r="72" spans="1:6" ht="63">
      <c r="A72" s="78" t="s">
        <v>123</v>
      </c>
      <c r="B72" s="79" t="s">
        <v>25</v>
      </c>
      <c r="C72" s="80" t="s">
        <v>124</v>
      </c>
      <c r="D72" s="81">
        <v>22000</v>
      </c>
      <c r="E72" s="81">
        <v>6921.47</v>
      </c>
      <c r="F72" s="82">
        <f t="shared" si="1"/>
        <v>15078.529999999999</v>
      </c>
    </row>
    <row r="73" spans="1:6" ht="141.75">
      <c r="A73" s="86" t="s">
        <v>125</v>
      </c>
      <c r="B73" s="19" t="s">
        <v>25</v>
      </c>
      <c r="C73" s="84" t="s">
        <v>126</v>
      </c>
      <c r="D73" s="21">
        <v>22000</v>
      </c>
      <c r="E73" s="21">
        <v>6921.47</v>
      </c>
      <c r="F73" s="22">
        <f t="shared" si="1"/>
        <v>15078.529999999999</v>
      </c>
    </row>
    <row r="74" spans="1:6" ht="141.75">
      <c r="A74" s="86" t="s">
        <v>127</v>
      </c>
      <c r="B74" s="19" t="s">
        <v>25</v>
      </c>
      <c r="C74" s="84" t="s">
        <v>128</v>
      </c>
      <c r="D74" s="21">
        <v>22000</v>
      </c>
      <c r="E74" s="21">
        <v>6921.47</v>
      </c>
      <c r="F74" s="22">
        <f t="shared" si="1"/>
        <v>15078.529999999999</v>
      </c>
    </row>
    <row r="75" spans="1:6" ht="94.5">
      <c r="A75" s="78" t="s">
        <v>129</v>
      </c>
      <c r="B75" s="79" t="s">
        <v>25</v>
      </c>
      <c r="C75" s="80" t="s">
        <v>130</v>
      </c>
      <c r="D75" s="81">
        <v>22000</v>
      </c>
      <c r="E75" s="81">
        <v>6921.47</v>
      </c>
      <c r="F75" s="82">
        <f t="shared" si="1"/>
        <v>15078.529999999999</v>
      </c>
    </row>
    <row r="76" spans="1:6" ht="47.25">
      <c r="A76" s="78" t="s">
        <v>131</v>
      </c>
      <c r="B76" s="79" t="s">
        <v>25</v>
      </c>
      <c r="C76" s="80" t="s">
        <v>132</v>
      </c>
      <c r="D76" s="81">
        <v>500000</v>
      </c>
      <c r="E76" s="81">
        <v>109813.85</v>
      </c>
      <c r="F76" s="82">
        <f t="shared" si="1"/>
        <v>390186.15</v>
      </c>
    </row>
    <row r="77" spans="1:6" ht="31.5">
      <c r="A77" s="83" t="s">
        <v>133</v>
      </c>
      <c r="B77" s="19" t="s">
        <v>25</v>
      </c>
      <c r="C77" s="84" t="s">
        <v>134</v>
      </c>
      <c r="D77" s="21">
        <v>500000</v>
      </c>
      <c r="E77" s="21">
        <v>109813.85</v>
      </c>
      <c r="F77" s="22">
        <f t="shared" si="1"/>
        <v>390186.15</v>
      </c>
    </row>
    <row r="78" spans="1:6" ht="31.5">
      <c r="A78" s="83" t="s">
        <v>135</v>
      </c>
      <c r="B78" s="19" t="s">
        <v>25</v>
      </c>
      <c r="C78" s="84" t="s">
        <v>136</v>
      </c>
      <c r="D78" s="21">
        <v>500000</v>
      </c>
      <c r="E78" s="21">
        <v>109813.85</v>
      </c>
      <c r="F78" s="22">
        <f t="shared" si="1"/>
        <v>390186.15</v>
      </c>
    </row>
    <row r="79" spans="1:6" ht="47.25">
      <c r="A79" s="78" t="s">
        <v>137</v>
      </c>
      <c r="B79" s="79" t="s">
        <v>25</v>
      </c>
      <c r="C79" s="80" t="s">
        <v>138</v>
      </c>
      <c r="D79" s="81">
        <v>500000</v>
      </c>
      <c r="E79" s="81">
        <v>109813.85</v>
      </c>
      <c r="F79" s="82">
        <f t="shared" si="1"/>
        <v>390186.15</v>
      </c>
    </row>
    <row r="80" spans="1:6" ht="63">
      <c r="A80" s="78" t="s">
        <v>139</v>
      </c>
      <c r="B80" s="79" t="s">
        <v>25</v>
      </c>
      <c r="C80" s="80" t="s">
        <v>140</v>
      </c>
      <c r="D80" s="81">
        <v>16346926</v>
      </c>
      <c r="E80" s="81">
        <v>3196175</v>
      </c>
      <c r="F80" s="82">
        <f t="shared" si="1"/>
        <v>13150751</v>
      </c>
    </row>
    <row r="81" spans="1:6" ht="31.5">
      <c r="A81" s="83" t="s">
        <v>141</v>
      </c>
      <c r="B81" s="19" t="s">
        <v>25</v>
      </c>
      <c r="C81" s="84" t="s">
        <v>142</v>
      </c>
      <c r="D81" s="21">
        <v>12310000</v>
      </c>
      <c r="E81" s="21">
        <v>2549400</v>
      </c>
      <c r="F81" s="22">
        <f t="shared" si="1"/>
        <v>9760600</v>
      </c>
    </row>
    <row r="82" spans="1:6" ht="31.5">
      <c r="A82" s="83" t="s">
        <v>143</v>
      </c>
      <c r="B82" s="19" t="s">
        <v>25</v>
      </c>
      <c r="C82" s="84" t="s">
        <v>144</v>
      </c>
      <c r="D82" s="21">
        <v>12310000</v>
      </c>
      <c r="E82" s="21">
        <v>2549400</v>
      </c>
      <c r="F82" s="22">
        <f t="shared" si="1"/>
        <v>9760600</v>
      </c>
    </row>
    <row r="83" spans="1:6" ht="47.25">
      <c r="A83" s="78" t="s">
        <v>145</v>
      </c>
      <c r="B83" s="79" t="s">
        <v>25</v>
      </c>
      <c r="C83" s="80" t="s">
        <v>146</v>
      </c>
      <c r="D83" s="81">
        <v>12310000</v>
      </c>
      <c r="E83" s="81">
        <v>2549400</v>
      </c>
      <c r="F83" s="82">
        <f t="shared" si="1"/>
        <v>9760600</v>
      </c>
    </row>
    <row r="84" spans="1:6" ht="47.25">
      <c r="A84" s="83" t="s">
        <v>147</v>
      </c>
      <c r="B84" s="19" t="s">
        <v>25</v>
      </c>
      <c r="C84" s="84" t="s">
        <v>148</v>
      </c>
      <c r="D84" s="21">
        <v>2677026</v>
      </c>
      <c r="E84" s="21" t="s">
        <v>38</v>
      </c>
      <c r="F84" s="22">
        <f t="shared" si="1"/>
        <v>2677026</v>
      </c>
    </row>
    <row r="85" spans="1:6" ht="141.75">
      <c r="A85" s="86" t="s">
        <v>149</v>
      </c>
      <c r="B85" s="19" t="s">
        <v>25</v>
      </c>
      <c r="C85" s="84" t="s">
        <v>150</v>
      </c>
      <c r="D85" s="21">
        <v>1677026</v>
      </c>
      <c r="E85" s="21" t="s">
        <v>38</v>
      </c>
      <c r="F85" s="22">
        <f t="shared" si="1"/>
        <v>1677026</v>
      </c>
    </row>
    <row r="86" spans="1:6" ht="141.75">
      <c r="A86" s="85" t="s">
        <v>151</v>
      </c>
      <c r="B86" s="79" t="s">
        <v>25</v>
      </c>
      <c r="C86" s="80" t="s">
        <v>152</v>
      </c>
      <c r="D86" s="81">
        <v>1677026</v>
      </c>
      <c r="E86" s="81" t="s">
        <v>38</v>
      </c>
      <c r="F86" s="82">
        <f t="shared" si="1"/>
        <v>1677026</v>
      </c>
    </row>
    <row r="87" spans="1:6" ht="94.5">
      <c r="A87" s="83" t="s">
        <v>153</v>
      </c>
      <c r="B87" s="19" t="s">
        <v>25</v>
      </c>
      <c r="C87" s="84" t="s">
        <v>154</v>
      </c>
      <c r="D87" s="21">
        <v>1000000</v>
      </c>
      <c r="E87" s="21" t="s">
        <v>38</v>
      </c>
      <c r="F87" s="22">
        <f t="shared" si="1"/>
        <v>1000000</v>
      </c>
    </row>
    <row r="88" spans="1:6" ht="78.75">
      <c r="A88" s="78" t="s">
        <v>155</v>
      </c>
      <c r="B88" s="79" t="s">
        <v>25</v>
      </c>
      <c r="C88" s="80" t="s">
        <v>156</v>
      </c>
      <c r="D88" s="81">
        <v>1000000</v>
      </c>
      <c r="E88" s="81" t="s">
        <v>38</v>
      </c>
      <c r="F88" s="82">
        <f aca="true" t="shared" si="2" ref="F88:F99">IF(OR(D88="-",IF(E88="-",0,E88)&gt;=IF(D88="-",0,D88)),"-",IF(D88="-",0,D88)-IF(E88="-",0,E88))</f>
        <v>1000000</v>
      </c>
    </row>
    <row r="89" spans="1:6" ht="31.5">
      <c r="A89" s="83" t="s">
        <v>157</v>
      </c>
      <c r="B89" s="19" t="s">
        <v>25</v>
      </c>
      <c r="C89" s="84" t="s">
        <v>158</v>
      </c>
      <c r="D89" s="21">
        <v>459900</v>
      </c>
      <c r="E89" s="21">
        <v>120175</v>
      </c>
      <c r="F89" s="22">
        <f t="shared" si="2"/>
        <v>339725</v>
      </c>
    </row>
    <row r="90" spans="1:6" ht="63">
      <c r="A90" s="83" t="s">
        <v>159</v>
      </c>
      <c r="B90" s="19" t="s">
        <v>25</v>
      </c>
      <c r="C90" s="84" t="s">
        <v>160</v>
      </c>
      <c r="D90" s="21">
        <v>239100</v>
      </c>
      <c r="E90" s="21">
        <v>64975</v>
      </c>
      <c r="F90" s="22">
        <f t="shared" si="2"/>
        <v>174125</v>
      </c>
    </row>
    <row r="91" spans="1:6" ht="63">
      <c r="A91" s="78" t="s">
        <v>161</v>
      </c>
      <c r="B91" s="79" t="s">
        <v>25</v>
      </c>
      <c r="C91" s="80" t="s">
        <v>162</v>
      </c>
      <c r="D91" s="81">
        <v>239100</v>
      </c>
      <c r="E91" s="81">
        <v>64975</v>
      </c>
      <c r="F91" s="82">
        <f t="shared" si="2"/>
        <v>174125</v>
      </c>
    </row>
    <row r="92" spans="1:6" ht="63">
      <c r="A92" s="83" t="s">
        <v>163</v>
      </c>
      <c r="B92" s="19" t="s">
        <v>25</v>
      </c>
      <c r="C92" s="84" t="s">
        <v>164</v>
      </c>
      <c r="D92" s="21">
        <v>220800</v>
      </c>
      <c r="E92" s="21">
        <v>55200</v>
      </c>
      <c r="F92" s="22">
        <f t="shared" si="2"/>
        <v>165600</v>
      </c>
    </row>
    <row r="93" spans="1:6" ht="63">
      <c r="A93" s="78" t="s">
        <v>165</v>
      </c>
      <c r="B93" s="79" t="s">
        <v>25</v>
      </c>
      <c r="C93" s="80" t="s">
        <v>166</v>
      </c>
      <c r="D93" s="81">
        <v>220800</v>
      </c>
      <c r="E93" s="81">
        <v>55200</v>
      </c>
      <c r="F93" s="82">
        <f t="shared" si="2"/>
        <v>165600</v>
      </c>
    </row>
    <row r="94" spans="1:6" ht="15.75">
      <c r="A94" s="83" t="s">
        <v>167</v>
      </c>
      <c r="B94" s="19" t="s">
        <v>25</v>
      </c>
      <c r="C94" s="84" t="s">
        <v>168</v>
      </c>
      <c r="D94" s="21">
        <v>900000</v>
      </c>
      <c r="E94" s="21">
        <v>526600</v>
      </c>
      <c r="F94" s="22">
        <f t="shared" si="2"/>
        <v>373400</v>
      </c>
    </row>
    <row r="95" spans="1:6" ht="110.25">
      <c r="A95" s="83" t="s">
        <v>169</v>
      </c>
      <c r="B95" s="19" t="s">
        <v>25</v>
      </c>
      <c r="C95" s="84" t="s">
        <v>170</v>
      </c>
      <c r="D95" s="21">
        <v>900000</v>
      </c>
      <c r="E95" s="21">
        <v>526600</v>
      </c>
      <c r="F95" s="22">
        <f t="shared" si="2"/>
        <v>373400</v>
      </c>
    </row>
    <row r="96" spans="1:6" ht="110.25">
      <c r="A96" s="78" t="s">
        <v>171</v>
      </c>
      <c r="B96" s="79" t="s">
        <v>25</v>
      </c>
      <c r="C96" s="80" t="s">
        <v>172</v>
      </c>
      <c r="D96" s="81">
        <v>900000</v>
      </c>
      <c r="E96" s="81">
        <v>526600</v>
      </c>
      <c r="F96" s="82">
        <f t="shared" si="2"/>
        <v>373400</v>
      </c>
    </row>
    <row r="97" spans="1:6" ht="78.75">
      <c r="A97" s="78" t="s">
        <v>173</v>
      </c>
      <c r="B97" s="79" t="s">
        <v>25</v>
      </c>
      <c r="C97" s="80" t="s">
        <v>174</v>
      </c>
      <c r="D97" s="81" t="s">
        <v>38</v>
      </c>
      <c r="E97" s="81">
        <v>-1694053</v>
      </c>
      <c r="F97" s="82" t="str">
        <f t="shared" si="2"/>
        <v>-</v>
      </c>
    </row>
    <row r="98" spans="1:6" ht="78.75">
      <c r="A98" s="83" t="s">
        <v>175</v>
      </c>
      <c r="B98" s="19" t="s">
        <v>25</v>
      </c>
      <c r="C98" s="84" t="s">
        <v>176</v>
      </c>
      <c r="D98" s="21" t="s">
        <v>38</v>
      </c>
      <c r="E98" s="21">
        <v>-1694053</v>
      </c>
      <c r="F98" s="22" t="str">
        <f t="shared" si="2"/>
        <v>-</v>
      </c>
    </row>
    <row r="99" spans="1:6" ht="78.75">
      <c r="A99" s="83" t="s">
        <v>177</v>
      </c>
      <c r="B99" s="19" t="s">
        <v>25</v>
      </c>
      <c r="C99" s="84" t="s">
        <v>178</v>
      </c>
      <c r="D99" s="21" t="s">
        <v>38</v>
      </c>
      <c r="E99" s="21">
        <v>-1694053</v>
      </c>
      <c r="F99" s="22" t="str">
        <f t="shared" si="2"/>
        <v>-</v>
      </c>
    </row>
    <row r="100" spans="1:6" ht="12.75" customHeight="1">
      <c r="A100" s="87"/>
      <c r="B100" s="88"/>
      <c r="C100" s="88"/>
      <c r="D100" s="89"/>
      <c r="E100" s="89"/>
      <c r="F100" s="89"/>
    </row>
  </sheetData>
  <sheetProtection/>
  <mergeCells count="15">
    <mergeCell ref="A1:D1"/>
    <mergeCell ref="A7:D7"/>
    <mergeCell ref="B9:D9"/>
    <mergeCell ref="B10:D10"/>
    <mergeCell ref="A13:D13"/>
    <mergeCell ref="E1:F1"/>
    <mergeCell ref="A3:F3"/>
    <mergeCell ref="A2:F2"/>
    <mergeCell ref="A4:F4"/>
    <mergeCell ref="B14:B20"/>
    <mergeCell ref="D14:D20"/>
    <mergeCell ref="C14:C20"/>
    <mergeCell ref="A14:A20"/>
    <mergeCell ref="F14:F20"/>
    <mergeCell ref="E14:E20"/>
  </mergeCells>
  <conditionalFormatting sqref="F26 F24 F33 F30:F31 F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showGridLines="0" zoomScalePageLayoutView="0" workbookViewId="0" topLeftCell="A15">
      <selection activeCell="C15" sqref="C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8.57421875" style="0" customWidth="1"/>
    <col min="4" max="4" width="18.8515625" style="0" customWidth="1"/>
    <col min="5" max="6" width="18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5" customHeight="1">
      <c r="A2" s="123" t="s">
        <v>179</v>
      </c>
      <c r="B2" s="123"/>
      <c r="C2" s="123"/>
      <c r="D2" s="123"/>
      <c r="E2" s="36"/>
      <c r="F2" s="11" t="s">
        <v>180</v>
      </c>
    </row>
    <row r="3" spans="1:6" ht="13.5" customHeight="1">
      <c r="A3" s="8"/>
      <c r="B3" s="8"/>
      <c r="C3" s="10"/>
      <c r="D3" s="11"/>
      <c r="E3" s="11"/>
      <c r="F3" s="11"/>
    </row>
    <row r="4" spans="1:6" ht="9.75" customHeight="1">
      <c r="A4" s="130" t="s">
        <v>15</v>
      </c>
      <c r="B4" s="111" t="s">
        <v>16</v>
      </c>
      <c r="C4" s="128" t="s">
        <v>181</v>
      </c>
      <c r="D4" s="114" t="s">
        <v>18</v>
      </c>
      <c r="E4" s="133" t="s">
        <v>19</v>
      </c>
      <c r="F4" s="120" t="s">
        <v>20</v>
      </c>
    </row>
    <row r="5" spans="1:6" ht="5.25" customHeight="1">
      <c r="A5" s="131"/>
      <c r="B5" s="112"/>
      <c r="C5" s="129"/>
      <c r="D5" s="115"/>
      <c r="E5" s="134"/>
      <c r="F5" s="121"/>
    </row>
    <row r="6" spans="1:6" ht="9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" customHeight="1">
      <c r="A8" s="131"/>
      <c r="B8" s="112"/>
      <c r="C8" s="129"/>
      <c r="D8" s="115"/>
      <c r="E8" s="134"/>
      <c r="F8" s="121"/>
    </row>
    <row r="9" spans="1:6" ht="10.5" customHeight="1">
      <c r="A9" s="131"/>
      <c r="B9" s="112"/>
      <c r="C9" s="129"/>
      <c r="D9" s="115"/>
      <c r="E9" s="134"/>
      <c r="F9" s="121"/>
    </row>
    <row r="10" spans="1:6" ht="3.75" customHeight="1" hidden="1">
      <c r="A10" s="131"/>
      <c r="B10" s="112"/>
      <c r="C10" s="37"/>
      <c r="D10" s="115"/>
      <c r="E10" s="38"/>
      <c r="F10" s="39"/>
    </row>
    <row r="11" spans="1:6" ht="12.75" customHeight="1" hidden="1">
      <c r="A11" s="132"/>
      <c r="B11" s="113"/>
      <c r="C11" s="40"/>
      <c r="D11" s="116"/>
      <c r="E11" s="41"/>
      <c r="F11" s="42"/>
    </row>
    <row r="12" spans="1:6" ht="13.5" customHeight="1">
      <c r="A12" s="12">
        <v>1</v>
      </c>
      <c r="B12" s="13">
        <v>2</v>
      </c>
      <c r="C12" s="14">
        <v>3</v>
      </c>
      <c r="D12" s="15" t="s">
        <v>21</v>
      </c>
      <c r="E12" s="16" t="s">
        <v>22</v>
      </c>
      <c r="F12" s="17" t="s">
        <v>23</v>
      </c>
    </row>
    <row r="13" spans="1:6" ht="37.5">
      <c r="A13" s="95" t="s">
        <v>182</v>
      </c>
      <c r="B13" s="96" t="s">
        <v>183</v>
      </c>
      <c r="C13" s="97" t="s">
        <v>184</v>
      </c>
      <c r="D13" s="98">
        <v>27674726.67</v>
      </c>
      <c r="E13" s="99">
        <v>5109462.44</v>
      </c>
      <c r="F13" s="100">
        <f>IF(OR(D13="-",IF(E13="-",0,E13)&gt;=IF(D13="-",0,D13)),"-",IF(D13="-",0,D13)-IF(E13="-",0,E13))</f>
        <v>22565264.23</v>
      </c>
    </row>
    <row r="14" spans="1:6" ht="15.75">
      <c r="A14" s="46" t="s">
        <v>27</v>
      </c>
      <c r="B14" s="47"/>
      <c r="C14" s="48"/>
      <c r="D14" s="49"/>
      <c r="E14" s="50"/>
      <c r="F14" s="51"/>
    </row>
    <row r="15" spans="1:6" ht="31.5">
      <c r="A15" s="26" t="s">
        <v>185</v>
      </c>
      <c r="B15" s="43" t="s">
        <v>183</v>
      </c>
      <c r="C15" s="44" t="s">
        <v>186</v>
      </c>
      <c r="D15" s="29">
        <v>4195261.49</v>
      </c>
      <c r="E15" s="45">
        <v>1387630.88</v>
      </c>
      <c r="F15" s="30">
        <f aca="true" t="shared" si="0" ref="F15:F46">IF(OR(D15="-",IF(E15="-",0,E15)&gt;=IF(D15="-",0,D15)),"-",IF(D15="-",0,D15)-IF(E15="-",0,E15))</f>
        <v>2807630.6100000003</v>
      </c>
    </row>
    <row r="16" spans="1:6" ht="63">
      <c r="A16" s="26" t="s">
        <v>187</v>
      </c>
      <c r="B16" s="43" t="s">
        <v>183</v>
      </c>
      <c r="C16" s="44" t="s">
        <v>188</v>
      </c>
      <c r="D16" s="29">
        <v>896044.41</v>
      </c>
      <c r="E16" s="45">
        <v>57245.6</v>
      </c>
      <c r="F16" s="30">
        <f t="shared" si="0"/>
        <v>838798.81</v>
      </c>
    </row>
    <row r="17" spans="1:6" ht="63">
      <c r="A17" s="26" t="s">
        <v>187</v>
      </c>
      <c r="B17" s="43" t="s">
        <v>183</v>
      </c>
      <c r="C17" s="44" t="s">
        <v>189</v>
      </c>
      <c r="D17" s="29">
        <v>896044.41</v>
      </c>
      <c r="E17" s="45">
        <v>57245.6</v>
      </c>
      <c r="F17" s="30">
        <f t="shared" si="0"/>
        <v>838798.81</v>
      </c>
    </row>
    <row r="18" spans="1:6" ht="31.5">
      <c r="A18" s="26" t="s">
        <v>190</v>
      </c>
      <c r="B18" s="43" t="s">
        <v>183</v>
      </c>
      <c r="C18" s="44" t="s">
        <v>191</v>
      </c>
      <c r="D18" s="29">
        <v>896044.41</v>
      </c>
      <c r="E18" s="45">
        <v>57245.6</v>
      </c>
      <c r="F18" s="30">
        <f t="shared" si="0"/>
        <v>838798.81</v>
      </c>
    </row>
    <row r="19" spans="1:6" ht="94.5">
      <c r="A19" s="31" t="s">
        <v>192</v>
      </c>
      <c r="B19" s="52" t="s">
        <v>183</v>
      </c>
      <c r="C19" s="53" t="s">
        <v>193</v>
      </c>
      <c r="D19" s="34">
        <v>896044.41</v>
      </c>
      <c r="E19" s="54">
        <v>57245.6</v>
      </c>
      <c r="F19" s="35">
        <f t="shared" si="0"/>
        <v>838798.81</v>
      </c>
    </row>
    <row r="20" spans="1:6" ht="78.75">
      <c r="A20" s="26" t="s">
        <v>194</v>
      </c>
      <c r="B20" s="43" t="s">
        <v>183</v>
      </c>
      <c r="C20" s="44" t="s">
        <v>195</v>
      </c>
      <c r="D20" s="29">
        <v>122400</v>
      </c>
      <c r="E20" s="45">
        <v>16513.35</v>
      </c>
      <c r="F20" s="30">
        <f t="shared" si="0"/>
        <v>105886.65</v>
      </c>
    </row>
    <row r="21" spans="1:6" ht="78.75">
      <c r="A21" s="26" t="s">
        <v>194</v>
      </c>
      <c r="B21" s="43" t="s">
        <v>183</v>
      </c>
      <c r="C21" s="44" t="s">
        <v>196</v>
      </c>
      <c r="D21" s="29">
        <v>122400</v>
      </c>
      <c r="E21" s="45">
        <v>16513.35</v>
      </c>
      <c r="F21" s="30">
        <f t="shared" si="0"/>
        <v>105886.65</v>
      </c>
    </row>
    <row r="22" spans="1:6" ht="31.5">
      <c r="A22" s="26" t="s">
        <v>197</v>
      </c>
      <c r="B22" s="43" t="s">
        <v>183</v>
      </c>
      <c r="C22" s="44" t="s">
        <v>198</v>
      </c>
      <c r="D22" s="29">
        <v>122400</v>
      </c>
      <c r="E22" s="45">
        <v>16513.35</v>
      </c>
      <c r="F22" s="30">
        <f t="shared" si="0"/>
        <v>105886.65</v>
      </c>
    </row>
    <row r="23" spans="1:6" ht="94.5">
      <c r="A23" s="31" t="s">
        <v>192</v>
      </c>
      <c r="B23" s="52" t="s">
        <v>183</v>
      </c>
      <c r="C23" s="53" t="s">
        <v>199</v>
      </c>
      <c r="D23" s="34">
        <v>122400</v>
      </c>
      <c r="E23" s="54">
        <v>16513.35</v>
      </c>
      <c r="F23" s="35">
        <f t="shared" si="0"/>
        <v>105886.65</v>
      </c>
    </row>
    <row r="24" spans="1:6" ht="94.5">
      <c r="A24" s="26" t="s">
        <v>200</v>
      </c>
      <c r="B24" s="43" t="s">
        <v>183</v>
      </c>
      <c r="C24" s="44" t="s">
        <v>201</v>
      </c>
      <c r="D24" s="29">
        <v>3051317.08</v>
      </c>
      <c r="E24" s="45">
        <v>1313871.93</v>
      </c>
      <c r="F24" s="30">
        <f t="shared" si="0"/>
        <v>1737445.1500000001</v>
      </c>
    </row>
    <row r="25" spans="1:6" ht="94.5">
      <c r="A25" s="26" t="s">
        <v>200</v>
      </c>
      <c r="B25" s="43" t="s">
        <v>183</v>
      </c>
      <c r="C25" s="44" t="s">
        <v>202</v>
      </c>
      <c r="D25" s="29">
        <v>3051317.08</v>
      </c>
      <c r="E25" s="45">
        <v>1313871.93</v>
      </c>
      <c r="F25" s="30">
        <f t="shared" si="0"/>
        <v>1737445.1500000001</v>
      </c>
    </row>
    <row r="26" spans="1:6" ht="31.5">
      <c r="A26" s="26" t="s">
        <v>190</v>
      </c>
      <c r="B26" s="43" t="s">
        <v>183</v>
      </c>
      <c r="C26" s="44" t="s">
        <v>203</v>
      </c>
      <c r="D26" s="29">
        <v>121955.59</v>
      </c>
      <c r="E26" s="45">
        <v>121955.59</v>
      </c>
      <c r="F26" s="30" t="str">
        <f t="shared" si="0"/>
        <v>-</v>
      </c>
    </row>
    <row r="27" spans="1:6" ht="94.5">
      <c r="A27" s="31" t="s">
        <v>192</v>
      </c>
      <c r="B27" s="52" t="s">
        <v>183</v>
      </c>
      <c r="C27" s="53" t="s">
        <v>204</v>
      </c>
      <c r="D27" s="34">
        <v>121955.59</v>
      </c>
      <c r="E27" s="54">
        <v>121955.59</v>
      </c>
      <c r="F27" s="35" t="str">
        <f t="shared" si="0"/>
        <v>-</v>
      </c>
    </row>
    <row r="28" spans="1:6" ht="31.5">
      <c r="A28" s="26" t="s">
        <v>205</v>
      </c>
      <c r="B28" s="43" t="s">
        <v>183</v>
      </c>
      <c r="C28" s="44" t="s">
        <v>206</v>
      </c>
      <c r="D28" s="29">
        <v>2618161.49</v>
      </c>
      <c r="E28" s="45">
        <v>1166816.34</v>
      </c>
      <c r="F28" s="30">
        <f t="shared" si="0"/>
        <v>1451345.1500000001</v>
      </c>
    </row>
    <row r="29" spans="1:6" ht="94.5">
      <c r="A29" s="31" t="s">
        <v>192</v>
      </c>
      <c r="B29" s="52" t="s">
        <v>183</v>
      </c>
      <c r="C29" s="53" t="s">
        <v>207</v>
      </c>
      <c r="D29" s="34">
        <v>1443490.49</v>
      </c>
      <c r="E29" s="54">
        <v>1078388.47</v>
      </c>
      <c r="F29" s="35">
        <f t="shared" si="0"/>
        <v>365102.02</v>
      </c>
    </row>
    <row r="30" spans="1:6" ht="47.25">
      <c r="A30" s="31" t="s">
        <v>208</v>
      </c>
      <c r="B30" s="52" t="s">
        <v>183</v>
      </c>
      <c r="C30" s="53" t="s">
        <v>209</v>
      </c>
      <c r="D30" s="34">
        <v>1127400</v>
      </c>
      <c r="E30" s="54">
        <v>88412.73</v>
      </c>
      <c r="F30" s="35">
        <f t="shared" si="0"/>
        <v>1038987.27</v>
      </c>
    </row>
    <row r="31" spans="1:6" ht="31.5">
      <c r="A31" s="31" t="s">
        <v>210</v>
      </c>
      <c r="B31" s="52" t="s">
        <v>183</v>
      </c>
      <c r="C31" s="53" t="s">
        <v>211</v>
      </c>
      <c r="D31" s="34">
        <v>47271</v>
      </c>
      <c r="E31" s="54">
        <v>15.14</v>
      </c>
      <c r="F31" s="35">
        <f t="shared" si="0"/>
        <v>47255.86</v>
      </c>
    </row>
    <row r="32" spans="1:6" ht="31.5">
      <c r="A32" s="26" t="s">
        <v>212</v>
      </c>
      <c r="B32" s="43" t="s">
        <v>183</v>
      </c>
      <c r="C32" s="44" t="s">
        <v>213</v>
      </c>
      <c r="D32" s="29">
        <v>100400</v>
      </c>
      <c r="E32" s="45">
        <v>25100</v>
      </c>
      <c r="F32" s="30">
        <f t="shared" si="0"/>
        <v>75300</v>
      </c>
    </row>
    <row r="33" spans="1:6" ht="31.5">
      <c r="A33" s="31" t="s">
        <v>214</v>
      </c>
      <c r="B33" s="52" t="s">
        <v>183</v>
      </c>
      <c r="C33" s="53" t="s">
        <v>215</v>
      </c>
      <c r="D33" s="34">
        <v>100400</v>
      </c>
      <c r="E33" s="54">
        <v>25100</v>
      </c>
      <c r="F33" s="35">
        <f t="shared" si="0"/>
        <v>75300</v>
      </c>
    </row>
    <row r="34" spans="1:6" ht="47.25">
      <c r="A34" s="26" t="s">
        <v>216</v>
      </c>
      <c r="B34" s="43" t="s">
        <v>183</v>
      </c>
      <c r="C34" s="44" t="s">
        <v>217</v>
      </c>
      <c r="D34" s="29">
        <v>53100</v>
      </c>
      <c r="E34" s="45" t="s">
        <v>38</v>
      </c>
      <c r="F34" s="30">
        <f t="shared" si="0"/>
        <v>53100</v>
      </c>
    </row>
    <row r="35" spans="1:6" ht="31.5">
      <c r="A35" s="31" t="s">
        <v>214</v>
      </c>
      <c r="B35" s="52" t="s">
        <v>183</v>
      </c>
      <c r="C35" s="53" t="s">
        <v>218</v>
      </c>
      <c r="D35" s="34">
        <v>53100</v>
      </c>
      <c r="E35" s="54" t="s">
        <v>38</v>
      </c>
      <c r="F35" s="35">
        <f t="shared" si="0"/>
        <v>53100</v>
      </c>
    </row>
    <row r="36" spans="1:6" ht="47.25">
      <c r="A36" s="26" t="s">
        <v>219</v>
      </c>
      <c r="B36" s="43" t="s">
        <v>183</v>
      </c>
      <c r="C36" s="44" t="s">
        <v>220</v>
      </c>
      <c r="D36" s="29">
        <v>149400</v>
      </c>
      <c r="E36" s="45" t="s">
        <v>38</v>
      </c>
      <c r="F36" s="30">
        <f t="shared" si="0"/>
        <v>149400</v>
      </c>
    </row>
    <row r="37" spans="1:6" ht="31.5">
      <c r="A37" s="31" t="s">
        <v>214</v>
      </c>
      <c r="B37" s="52" t="s">
        <v>183</v>
      </c>
      <c r="C37" s="53" t="s">
        <v>221</v>
      </c>
      <c r="D37" s="34">
        <v>149400</v>
      </c>
      <c r="E37" s="54" t="s">
        <v>38</v>
      </c>
      <c r="F37" s="35">
        <f t="shared" si="0"/>
        <v>149400</v>
      </c>
    </row>
    <row r="38" spans="1:6" ht="31.5">
      <c r="A38" s="26" t="s">
        <v>222</v>
      </c>
      <c r="B38" s="43" t="s">
        <v>183</v>
      </c>
      <c r="C38" s="44" t="s">
        <v>223</v>
      </c>
      <c r="D38" s="29">
        <v>2300</v>
      </c>
      <c r="E38" s="45" t="s">
        <v>38</v>
      </c>
      <c r="F38" s="30">
        <f t="shared" si="0"/>
        <v>2300</v>
      </c>
    </row>
    <row r="39" spans="1:6" ht="47.25">
      <c r="A39" s="31" t="s">
        <v>208</v>
      </c>
      <c r="B39" s="52" t="s">
        <v>183</v>
      </c>
      <c r="C39" s="53" t="s">
        <v>224</v>
      </c>
      <c r="D39" s="34">
        <v>2300</v>
      </c>
      <c r="E39" s="54" t="s">
        <v>38</v>
      </c>
      <c r="F39" s="35">
        <f t="shared" si="0"/>
        <v>2300</v>
      </c>
    </row>
    <row r="40" spans="1:6" ht="110.25">
      <c r="A40" s="26" t="s">
        <v>225</v>
      </c>
      <c r="B40" s="43" t="s">
        <v>183</v>
      </c>
      <c r="C40" s="44" t="s">
        <v>226</v>
      </c>
      <c r="D40" s="29">
        <v>6000</v>
      </c>
      <c r="E40" s="45" t="s">
        <v>38</v>
      </c>
      <c r="F40" s="30">
        <f t="shared" si="0"/>
        <v>6000</v>
      </c>
    </row>
    <row r="41" spans="1:6" ht="47.25">
      <c r="A41" s="31" t="s">
        <v>208</v>
      </c>
      <c r="B41" s="52" t="s">
        <v>183</v>
      </c>
      <c r="C41" s="53" t="s">
        <v>227</v>
      </c>
      <c r="D41" s="34">
        <v>6000</v>
      </c>
      <c r="E41" s="54" t="s">
        <v>38</v>
      </c>
      <c r="F41" s="35">
        <f t="shared" si="0"/>
        <v>6000</v>
      </c>
    </row>
    <row r="42" spans="1:6" ht="31.5">
      <c r="A42" s="26" t="s">
        <v>228</v>
      </c>
      <c r="B42" s="43" t="s">
        <v>183</v>
      </c>
      <c r="C42" s="44" t="s">
        <v>229</v>
      </c>
      <c r="D42" s="29">
        <v>96500</v>
      </c>
      <c r="E42" s="45" t="s">
        <v>38</v>
      </c>
      <c r="F42" s="30">
        <f t="shared" si="0"/>
        <v>96500</v>
      </c>
    </row>
    <row r="43" spans="1:6" ht="31.5">
      <c r="A43" s="26" t="s">
        <v>228</v>
      </c>
      <c r="B43" s="43" t="s">
        <v>183</v>
      </c>
      <c r="C43" s="44" t="s">
        <v>230</v>
      </c>
      <c r="D43" s="29">
        <v>96500</v>
      </c>
      <c r="E43" s="45" t="s">
        <v>38</v>
      </c>
      <c r="F43" s="30">
        <f t="shared" si="0"/>
        <v>96500</v>
      </c>
    </row>
    <row r="44" spans="1:6" ht="31.5">
      <c r="A44" s="26" t="s">
        <v>231</v>
      </c>
      <c r="B44" s="43" t="s">
        <v>183</v>
      </c>
      <c r="C44" s="44" t="s">
        <v>232</v>
      </c>
      <c r="D44" s="29">
        <v>96500</v>
      </c>
      <c r="E44" s="45" t="s">
        <v>38</v>
      </c>
      <c r="F44" s="30">
        <f t="shared" si="0"/>
        <v>96500</v>
      </c>
    </row>
    <row r="45" spans="1:6" ht="31.5">
      <c r="A45" s="31" t="s">
        <v>210</v>
      </c>
      <c r="B45" s="52" t="s">
        <v>183</v>
      </c>
      <c r="C45" s="53" t="s">
        <v>233</v>
      </c>
      <c r="D45" s="34">
        <v>96500</v>
      </c>
      <c r="E45" s="54" t="s">
        <v>38</v>
      </c>
      <c r="F45" s="35">
        <f t="shared" si="0"/>
        <v>96500</v>
      </c>
    </row>
    <row r="46" spans="1:6" ht="31.5">
      <c r="A46" s="26" t="s">
        <v>234</v>
      </c>
      <c r="B46" s="43" t="s">
        <v>183</v>
      </c>
      <c r="C46" s="44" t="s">
        <v>235</v>
      </c>
      <c r="D46" s="29">
        <v>29000</v>
      </c>
      <c r="E46" s="45" t="s">
        <v>38</v>
      </c>
      <c r="F46" s="30">
        <f t="shared" si="0"/>
        <v>29000</v>
      </c>
    </row>
    <row r="47" spans="1:6" ht="31.5">
      <c r="A47" s="26" t="s">
        <v>234</v>
      </c>
      <c r="B47" s="43" t="s">
        <v>183</v>
      </c>
      <c r="C47" s="44" t="s">
        <v>236</v>
      </c>
      <c r="D47" s="29">
        <v>29000</v>
      </c>
      <c r="E47" s="45" t="s">
        <v>38</v>
      </c>
      <c r="F47" s="30">
        <f aca="true" t="shared" si="1" ref="F47:F78">IF(OR(D47="-",IF(E47="-",0,E47)&gt;=IF(D47="-",0,D47)),"-",IF(D47="-",0,D47)-IF(E47="-",0,E47))</f>
        <v>29000</v>
      </c>
    </row>
    <row r="48" spans="1:6" ht="31.5">
      <c r="A48" s="26" t="s">
        <v>237</v>
      </c>
      <c r="B48" s="43" t="s">
        <v>183</v>
      </c>
      <c r="C48" s="44" t="s">
        <v>238</v>
      </c>
      <c r="D48" s="29">
        <v>19500</v>
      </c>
      <c r="E48" s="45" t="s">
        <v>38</v>
      </c>
      <c r="F48" s="30">
        <f t="shared" si="1"/>
        <v>19500</v>
      </c>
    </row>
    <row r="49" spans="1:6" ht="47.25">
      <c r="A49" s="31" t="s">
        <v>208</v>
      </c>
      <c r="B49" s="52" t="s">
        <v>183</v>
      </c>
      <c r="C49" s="53" t="s">
        <v>239</v>
      </c>
      <c r="D49" s="34">
        <v>19500</v>
      </c>
      <c r="E49" s="54" t="s">
        <v>38</v>
      </c>
      <c r="F49" s="35">
        <f t="shared" si="1"/>
        <v>19500</v>
      </c>
    </row>
    <row r="50" spans="1:6" ht="63">
      <c r="A50" s="26" t="s">
        <v>240</v>
      </c>
      <c r="B50" s="43" t="s">
        <v>183</v>
      </c>
      <c r="C50" s="44" t="s">
        <v>241</v>
      </c>
      <c r="D50" s="29">
        <v>9500</v>
      </c>
      <c r="E50" s="45" t="s">
        <v>38</v>
      </c>
      <c r="F50" s="30">
        <f t="shared" si="1"/>
        <v>9500</v>
      </c>
    </row>
    <row r="51" spans="1:6" ht="47.25">
      <c r="A51" s="31" t="s">
        <v>208</v>
      </c>
      <c r="B51" s="52" t="s">
        <v>183</v>
      </c>
      <c r="C51" s="53" t="s">
        <v>242</v>
      </c>
      <c r="D51" s="34">
        <v>9500</v>
      </c>
      <c r="E51" s="54" t="s">
        <v>38</v>
      </c>
      <c r="F51" s="35">
        <f t="shared" si="1"/>
        <v>9500</v>
      </c>
    </row>
    <row r="52" spans="1:6" ht="31.5">
      <c r="A52" s="26" t="s">
        <v>243</v>
      </c>
      <c r="B52" s="43" t="s">
        <v>183</v>
      </c>
      <c r="C52" s="44" t="s">
        <v>244</v>
      </c>
      <c r="D52" s="29">
        <v>220800</v>
      </c>
      <c r="E52" s="45">
        <v>47597.78</v>
      </c>
      <c r="F52" s="30">
        <f t="shared" si="1"/>
        <v>173202.22</v>
      </c>
    </row>
    <row r="53" spans="1:6" ht="31.5">
      <c r="A53" s="26" t="s">
        <v>245</v>
      </c>
      <c r="B53" s="43" t="s">
        <v>183</v>
      </c>
      <c r="C53" s="44" t="s">
        <v>246</v>
      </c>
      <c r="D53" s="29">
        <v>220800</v>
      </c>
      <c r="E53" s="45">
        <v>47597.78</v>
      </c>
      <c r="F53" s="30">
        <f t="shared" si="1"/>
        <v>173202.22</v>
      </c>
    </row>
    <row r="54" spans="1:6" ht="31.5">
      <c r="A54" s="26" t="s">
        <v>245</v>
      </c>
      <c r="B54" s="43" t="s">
        <v>183</v>
      </c>
      <c r="C54" s="44" t="s">
        <v>247</v>
      </c>
      <c r="D54" s="29">
        <v>220800</v>
      </c>
      <c r="E54" s="45">
        <v>47597.78</v>
      </c>
      <c r="F54" s="30">
        <f t="shared" si="1"/>
        <v>173202.22</v>
      </c>
    </row>
    <row r="55" spans="1:6" ht="47.25">
      <c r="A55" s="26" t="s">
        <v>248</v>
      </c>
      <c r="B55" s="43" t="s">
        <v>183</v>
      </c>
      <c r="C55" s="44" t="s">
        <v>249</v>
      </c>
      <c r="D55" s="29">
        <v>220800</v>
      </c>
      <c r="E55" s="45">
        <v>47597.78</v>
      </c>
      <c r="F55" s="30">
        <f t="shared" si="1"/>
        <v>173202.22</v>
      </c>
    </row>
    <row r="56" spans="1:6" ht="94.5">
      <c r="A56" s="31" t="s">
        <v>192</v>
      </c>
      <c r="B56" s="52" t="s">
        <v>183</v>
      </c>
      <c r="C56" s="53" t="s">
        <v>250</v>
      </c>
      <c r="D56" s="34">
        <v>220800</v>
      </c>
      <c r="E56" s="54">
        <v>47597.78</v>
      </c>
      <c r="F56" s="35">
        <f t="shared" si="1"/>
        <v>173202.22</v>
      </c>
    </row>
    <row r="57" spans="1:6" ht="47.25">
      <c r="A57" s="26" t="s">
        <v>251</v>
      </c>
      <c r="B57" s="43" t="s">
        <v>183</v>
      </c>
      <c r="C57" s="44" t="s">
        <v>252</v>
      </c>
      <c r="D57" s="29">
        <v>2533298.25</v>
      </c>
      <c r="E57" s="45">
        <v>382417.62</v>
      </c>
      <c r="F57" s="30">
        <f t="shared" si="1"/>
        <v>2150880.63</v>
      </c>
    </row>
    <row r="58" spans="1:6" ht="63">
      <c r="A58" s="26" t="s">
        <v>253</v>
      </c>
      <c r="B58" s="43" t="s">
        <v>183</v>
      </c>
      <c r="C58" s="44" t="s">
        <v>254</v>
      </c>
      <c r="D58" s="29">
        <v>80000</v>
      </c>
      <c r="E58" s="45" t="s">
        <v>38</v>
      </c>
      <c r="F58" s="30">
        <f t="shared" si="1"/>
        <v>80000</v>
      </c>
    </row>
    <row r="59" spans="1:6" ht="63">
      <c r="A59" s="26" t="s">
        <v>253</v>
      </c>
      <c r="B59" s="43" t="s">
        <v>183</v>
      </c>
      <c r="C59" s="44" t="s">
        <v>255</v>
      </c>
      <c r="D59" s="29">
        <v>80000</v>
      </c>
      <c r="E59" s="45" t="s">
        <v>38</v>
      </c>
      <c r="F59" s="30">
        <f t="shared" si="1"/>
        <v>80000</v>
      </c>
    </row>
    <row r="60" spans="1:6" ht="63">
      <c r="A60" s="26" t="s">
        <v>256</v>
      </c>
      <c r="B60" s="43" t="s">
        <v>183</v>
      </c>
      <c r="C60" s="44" t="s">
        <v>257</v>
      </c>
      <c r="D60" s="29">
        <v>80000</v>
      </c>
      <c r="E60" s="45" t="s">
        <v>38</v>
      </c>
      <c r="F60" s="30">
        <f t="shared" si="1"/>
        <v>80000</v>
      </c>
    </row>
    <row r="61" spans="1:6" ht="63">
      <c r="A61" s="26" t="s">
        <v>258</v>
      </c>
      <c r="B61" s="43" t="s">
        <v>183</v>
      </c>
      <c r="C61" s="44" t="s">
        <v>259</v>
      </c>
      <c r="D61" s="29">
        <v>80000</v>
      </c>
      <c r="E61" s="45" t="s">
        <v>38</v>
      </c>
      <c r="F61" s="30">
        <f t="shared" si="1"/>
        <v>80000</v>
      </c>
    </row>
    <row r="62" spans="1:6" ht="47.25">
      <c r="A62" s="31" t="s">
        <v>208</v>
      </c>
      <c r="B62" s="52" t="s">
        <v>183</v>
      </c>
      <c r="C62" s="53" t="s">
        <v>260</v>
      </c>
      <c r="D62" s="34">
        <v>80000</v>
      </c>
      <c r="E62" s="54" t="s">
        <v>38</v>
      </c>
      <c r="F62" s="35">
        <f t="shared" si="1"/>
        <v>80000</v>
      </c>
    </row>
    <row r="63" spans="1:6" ht="31.5">
      <c r="A63" s="26" t="s">
        <v>261</v>
      </c>
      <c r="B63" s="43" t="s">
        <v>183</v>
      </c>
      <c r="C63" s="44" t="s">
        <v>262</v>
      </c>
      <c r="D63" s="29">
        <v>2453298.25</v>
      </c>
      <c r="E63" s="45">
        <v>382417.62</v>
      </c>
      <c r="F63" s="30">
        <f t="shared" si="1"/>
        <v>2070880.63</v>
      </c>
    </row>
    <row r="64" spans="1:6" ht="31.5">
      <c r="A64" s="26" t="s">
        <v>261</v>
      </c>
      <c r="B64" s="43" t="s">
        <v>183</v>
      </c>
      <c r="C64" s="44" t="s">
        <v>263</v>
      </c>
      <c r="D64" s="29">
        <v>2453298.25</v>
      </c>
      <c r="E64" s="45">
        <v>382417.62</v>
      </c>
      <c r="F64" s="30">
        <f t="shared" si="1"/>
        <v>2070880.63</v>
      </c>
    </row>
    <row r="65" spans="1:6" ht="63">
      <c r="A65" s="26" t="s">
        <v>264</v>
      </c>
      <c r="B65" s="43" t="s">
        <v>183</v>
      </c>
      <c r="C65" s="44" t="s">
        <v>265</v>
      </c>
      <c r="D65" s="29">
        <v>2453298.25</v>
      </c>
      <c r="E65" s="45">
        <v>382417.62</v>
      </c>
      <c r="F65" s="30">
        <f t="shared" si="1"/>
        <v>2070880.63</v>
      </c>
    </row>
    <row r="66" spans="1:6" ht="47.25">
      <c r="A66" s="26" t="s">
        <v>266</v>
      </c>
      <c r="B66" s="43" t="s">
        <v>183</v>
      </c>
      <c r="C66" s="44" t="s">
        <v>267</v>
      </c>
      <c r="D66" s="29">
        <v>543698.25</v>
      </c>
      <c r="E66" s="45">
        <v>76343.65</v>
      </c>
      <c r="F66" s="30">
        <f t="shared" si="1"/>
        <v>467354.6</v>
      </c>
    </row>
    <row r="67" spans="1:6" ht="47.25">
      <c r="A67" s="31" t="s">
        <v>208</v>
      </c>
      <c r="B67" s="52" t="s">
        <v>183</v>
      </c>
      <c r="C67" s="53" t="s">
        <v>268</v>
      </c>
      <c r="D67" s="34">
        <v>498698.25</v>
      </c>
      <c r="E67" s="54">
        <v>76343.65</v>
      </c>
      <c r="F67" s="35">
        <f t="shared" si="1"/>
        <v>422354.6</v>
      </c>
    </row>
    <row r="68" spans="1:6" ht="31.5">
      <c r="A68" s="31" t="s">
        <v>210</v>
      </c>
      <c r="B68" s="52" t="s">
        <v>183</v>
      </c>
      <c r="C68" s="53" t="s">
        <v>269</v>
      </c>
      <c r="D68" s="34">
        <v>45000</v>
      </c>
      <c r="E68" s="54" t="s">
        <v>38</v>
      </c>
      <c r="F68" s="35">
        <f t="shared" si="1"/>
        <v>45000</v>
      </c>
    </row>
    <row r="69" spans="1:6" ht="78.75">
      <c r="A69" s="26" t="s">
        <v>270</v>
      </c>
      <c r="B69" s="43" t="s">
        <v>183</v>
      </c>
      <c r="C69" s="44" t="s">
        <v>271</v>
      </c>
      <c r="D69" s="29">
        <v>10000</v>
      </c>
      <c r="E69" s="45" t="s">
        <v>38</v>
      </c>
      <c r="F69" s="30">
        <f t="shared" si="1"/>
        <v>10000</v>
      </c>
    </row>
    <row r="70" spans="1:6" ht="47.25">
      <c r="A70" s="31" t="s">
        <v>208</v>
      </c>
      <c r="B70" s="52" t="s">
        <v>183</v>
      </c>
      <c r="C70" s="53" t="s">
        <v>272</v>
      </c>
      <c r="D70" s="34">
        <v>10000</v>
      </c>
      <c r="E70" s="54" t="s">
        <v>38</v>
      </c>
      <c r="F70" s="35">
        <f t="shared" si="1"/>
        <v>10000</v>
      </c>
    </row>
    <row r="71" spans="1:6" ht="31.5">
      <c r="A71" s="26" t="s">
        <v>273</v>
      </c>
      <c r="B71" s="43" t="s">
        <v>183</v>
      </c>
      <c r="C71" s="44" t="s">
        <v>274</v>
      </c>
      <c r="D71" s="29">
        <v>1899600</v>
      </c>
      <c r="E71" s="45">
        <v>306073.97</v>
      </c>
      <c r="F71" s="30">
        <f t="shared" si="1"/>
        <v>1593526.03</v>
      </c>
    </row>
    <row r="72" spans="1:6" ht="47.25">
      <c r="A72" s="31" t="s">
        <v>208</v>
      </c>
      <c r="B72" s="52" t="s">
        <v>183</v>
      </c>
      <c r="C72" s="53" t="s">
        <v>275</v>
      </c>
      <c r="D72" s="34">
        <v>1899600</v>
      </c>
      <c r="E72" s="54">
        <v>306073.97</v>
      </c>
      <c r="F72" s="35">
        <f t="shared" si="1"/>
        <v>1593526.03</v>
      </c>
    </row>
    <row r="73" spans="1:6" ht="31.5">
      <c r="A73" s="26" t="s">
        <v>276</v>
      </c>
      <c r="B73" s="43" t="s">
        <v>183</v>
      </c>
      <c r="C73" s="44" t="s">
        <v>277</v>
      </c>
      <c r="D73" s="29">
        <v>5221015.2</v>
      </c>
      <c r="E73" s="45">
        <v>1339389.2</v>
      </c>
      <c r="F73" s="30">
        <f t="shared" si="1"/>
        <v>3881626</v>
      </c>
    </row>
    <row r="74" spans="1:6" ht="31.5">
      <c r="A74" s="26" t="s">
        <v>278</v>
      </c>
      <c r="B74" s="43" t="s">
        <v>183</v>
      </c>
      <c r="C74" s="44" t="s">
        <v>279</v>
      </c>
      <c r="D74" s="29">
        <v>96800</v>
      </c>
      <c r="E74" s="45" t="s">
        <v>38</v>
      </c>
      <c r="F74" s="30">
        <f t="shared" si="1"/>
        <v>96800</v>
      </c>
    </row>
    <row r="75" spans="1:6" ht="31.5">
      <c r="A75" s="26" t="s">
        <v>278</v>
      </c>
      <c r="B75" s="43" t="s">
        <v>183</v>
      </c>
      <c r="C75" s="44" t="s">
        <v>280</v>
      </c>
      <c r="D75" s="29">
        <v>96800</v>
      </c>
      <c r="E75" s="45" t="s">
        <v>38</v>
      </c>
      <c r="F75" s="30">
        <f t="shared" si="1"/>
        <v>96800</v>
      </c>
    </row>
    <row r="76" spans="1:6" ht="78.75">
      <c r="A76" s="26" t="s">
        <v>281</v>
      </c>
      <c r="B76" s="43" t="s">
        <v>183</v>
      </c>
      <c r="C76" s="44" t="s">
        <v>282</v>
      </c>
      <c r="D76" s="29">
        <v>96800</v>
      </c>
      <c r="E76" s="45" t="s">
        <v>38</v>
      </c>
      <c r="F76" s="30">
        <f t="shared" si="1"/>
        <v>96800</v>
      </c>
    </row>
    <row r="77" spans="1:6" ht="47.25">
      <c r="A77" s="31" t="s">
        <v>208</v>
      </c>
      <c r="B77" s="52" t="s">
        <v>183</v>
      </c>
      <c r="C77" s="53" t="s">
        <v>283</v>
      </c>
      <c r="D77" s="34">
        <v>96800</v>
      </c>
      <c r="E77" s="54" t="s">
        <v>38</v>
      </c>
      <c r="F77" s="35">
        <f t="shared" si="1"/>
        <v>96800</v>
      </c>
    </row>
    <row r="78" spans="1:6" ht="31.5">
      <c r="A78" s="26" t="s">
        <v>284</v>
      </c>
      <c r="B78" s="43" t="s">
        <v>183</v>
      </c>
      <c r="C78" s="44" t="s">
        <v>285</v>
      </c>
      <c r="D78" s="29">
        <v>5024315.2</v>
      </c>
      <c r="E78" s="45">
        <v>1339389.2</v>
      </c>
      <c r="F78" s="30">
        <f t="shared" si="1"/>
        <v>3684926</v>
      </c>
    </row>
    <row r="79" spans="1:6" ht="31.5">
      <c r="A79" s="26" t="s">
        <v>284</v>
      </c>
      <c r="B79" s="43" t="s">
        <v>183</v>
      </c>
      <c r="C79" s="44" t="s">
        <v>286</v>
      </c>
      <c r="D79" s="29">
        <v>5024315.2</v>
      </c>
      <c r="E79" s="45">
        <v>1339389.2</v>
      </c>
      <c r="F79" s="30">
        <f aca="true" t="shared" si="2" ref="F79:F110">IF(OR(D79="-",IF(E79="-",0,E79)&gt;=IF(D79="-",0,D79)),"-",IF(D79="-",0,D79)-IF(E79="-",0,E79))</f>
        <v>3684926</v>
      </c>
    </row>
    <row r="80" spans="1:6" ht="31.5">
      <c r="A80" s="26" t="s">
        <v>287</v>
      </c>
      <c r="B80" s="43" t="s">
        <v>183</v>
      </c>
      <c r="C80" s="44" t="s">
        <v>288</v>
      </c>
      <c r="D80" s="29">
        <v>5024315.2</v>
      </c>
      <c r="E80" s="45">
        <v>1339389.2</v>
      </c>
      <c r="F80" s="30">
        <f t="shared" si="2"/>
        <v>3684926</v>
      </c>
    </row>
    <row r="81" spans="1:6" ht="31.5">
      <c r="A81" s="26" t="s">
        <v>289</v>
      </c>
      <c r="B81" s="43" t="s">
        <v>183</v>
      </c>
      <c r="C81" s="44" t="s">
        <v>290</v>
      </c>
      <c r="D81" s="29">
        <v>1909000</v>
      </c>
      <c r="E81" s="45">
        <v>891900</v>
      </c>
      <c r="F81" s="30">
        <f t="shared" si="2"/>
        <v>1017100</v>
      </c>
    </row>
    <row r="82" spans="1:6" ht="47.25">
      <c r="A82" s="31" t="s">
        <v>208</v>
      </c>
      <c r="B82" s="52" t="s">
        <v>183</v>
      </c>
      <c r="C82" s="53" t="s">
        <v>291</v>
      </c>
      <c r="D82" s="34">
        <v>1909000</v>
      </c>
      <c r="E82" s="54">
        <v>891900</v>
      </c>
      <c r="F82" s="35">
        <f t="shared" si="2"/>
        <v>1017100</v>
      </c>
    </row>
    <row r="83" spans="1:6" ht="78.75">
      <c r="A83" s="26" t="s">
        <v>292</v>
      </c>
      <c r="B83" s="43" t="s">
        <v>183</v>
      </c>
      <c r="C83" s="44" t="s">
        <v>293</v>
      </c>
      <c r="D83" s="29">
        <v>900000</v>
      </c>
      <c r="E83" s="45">
        <v>359200</v>
      </c>
      <c r="F83" s="30">
        <f t="shared" si="2"/>
        <v>540800</v>
      </c>
    </row>
    <row r="84" spans="1:6" ht="47.25">
      <c r="A84" s="31" t="s">
        <v>208</v>
      </c>
      <c r="B84" s="52" t="s">
        <v>183</v>
      </c>
      <c r="C84" s="53" t="s">
        <v>294</v>
      </c>
      <c r="D84" s="34">
        <v>900000</v>
      </c>
      <c r="E84" s="54">
        <v>359200</v>
      </c>
      <c r="F84" s="35">
        <f t="shared" si="2"/>
        <v>540800</v>
      </c>
    </row>
    <row r="85" spans="1:6" ht="31.5">
      <c r="A85" s="26" t="s">
        <v>295</v>
      </c>
      <c r="B85" s="43" t="s">
        <v>183</v>
      </c>
      <c r="C85" s="44" t="s">
        <v>296</v>
      </c>
      <c r="D85" s="29">
        <v>450000</v>
      </c>
      <c r="E85" s="45" t="s">
        <v>38</v>
      </c>
      <c r="F85" s="30">
        <f t="shared" si="2"/>
        <v>450000</v>
      </c>
    </row>
    <row r="86" spans="1:6" ht="47.25">
      <c r="A86" s="31" t="s">
        <v>208</v>
      </c>
      <c r="B86" s="52" t="s">
        <v>183</v>
      </c>
      <c r="C86" s="53" t="s">
        <v>297</v>
      </c>
      <c r="D86" s="34">
        <v>450000</v>
      </c>
      <c r="E86" s="54" t="s">
        <v>38</v>
      </c>
      <c r="F86" s="35">
        <f t="shared" si="2"/>
        <v>450000</v>
      </c>
    </row>
    <row r="87" spans="1:6" ht="47.25">
      <c r="A87" s="26" t="s">
        <v>298</v>
      </c>
      <c r="B87" s="43" t="s">
        <v>183</v>
      </c>
      <c r="C87" s="44" t="s">
        <v>299</v>
      </c>
      <c r="D87" s="29">
        <v>1765315.2</v>
      </c>
      <c r="E87" s="45">
        <v>88289.2</v>
      </c>
      <c r="F87" s="30">
        <f t="shared" si="2"/>
        <v>1677026</v>
      </c>
    </row>
    <row r="88" spans="1:6" ht="31.5">
      <c r="A88" s="31" t="s">
        <v>214</v>
      </c>
      <c r="B88" s="52" t="s">
        <v>183</v>
      </c>
      <c r="C88" s="53" t="s">
        <v>300</v>
      </c>
      <c r="D88" s="34">
        <v>1765315.2</v>
      </c>
      <c r="E88" s="54">
        <v>88289.2</v>
      </c>
      <c r="F88" s="35">
        <f t="shared" si="2"/>
        <v>1677026</v>
      </c>
    </row>
    <row r="89" spans="1:6" ht="31.5">
      <c r="A89" s="26" t="s">
        <v>301</v>
      </c>
      <c r="B89" s="43" t="s">
        <v>183</v>
      </c>
      <c r="C89" s="44" t="s">
        <v>302</v>
      </c>
      <c r="D89" s="29">
        <v>99900</v>
      </c>
      <c r="E89" s="45" t="s">
        <v>38</v>
      </c>
      <c r="F89" s="30">
        <f t="shared" si="2"/>
        <v>99900</v>
      </c>
    </row>
    <row r="90" spans="1:6" ht="31.5">
      <c r="A90" s="26" t="s">
        <v>301</v>
      </c>
      <c r="B90" s="43" t="s">
        <v>183</v>
      </c>
      <c r="C90" s="44" t="s">
        <v>303</v>
      </c>
      <c r="D90" s="29">
        <v>99900</v>
      </c>
      <c r="E90" s="45" t="s">
        <v>38</v>
      </c>
      <c r="F90" s="30">
        <f t="shared" si="2"/>
        <v>99900</v>
      </c>
    </row>
    <row r="91" spans="1:6" ht="31.5">
      <c r="A91" s="26" t="s">
        <v>304</v>
      </c>
      <c r="B91" s="43" t="s">
        <v>183</v>
      </c>
      <c r="C91" s="44" t="s">
        <v>305</v>
      </c>
      <c r="D91" s="29">
        <v>99900</v>
      </c>
      <c r="E91" s="45" t="s">
        <v>38</v>
      </c>
      <c r="F91" s="30">
        <f t="shared" si="2"/>
        <v>99900</v>
      </c>
    </row>
    <row r="92" spans="1:6" ht="47.25">
      <c r="A92" s="31" t="s">
        <v>208</v>
      </c>
      <c r="B92" s="52" t="s">
        <v>183</v>
      </c>
      <c r="C92" s="53" t="s">
        <v>306</v>
      </c>
      <c r="D92" s="34">
        <v>99900</v>
      </c>
      <c r="E92" s="54" t="s">
        <v>38</v>
      </c>
      <c r="F92" s="35">
        <f t="shared" si="2"/>
        <v>99900</v>
      </c>
    </row>
    <row r="93" spans="1:6" ht="31.5">
      <c r="A93" s="26" t="s">
        <v>307</v>
      </c>
      <c r="B93" s="43" t="s">
        <v>183</v>
      </c>
      <c r="C93" s="44" t="s">
        <v>308</v>
      </c>
      <c r="D93" s="29">
        <v>8824309.73</v>
      </c>
      <c r="E93" s="45">
        <v>559773.76</v>
      </c>
      <c r="F93" s="30">
        <f t="shared" si="2"/>
        <v>8264535.970000001</v>
      </c>
    </row>
    <row r="94" spans="1:6" ht="31.5">
      <c r="A94" s="26" t="s">
        <v>309</v>
      </c>
      <c r="B94" s="43" t="s">
        <v>183</v>
      </c>
      <c r="C94" s="44" t="s">
        <v>310</v>
      </c>
      <c r="D94" s="29">
        <v>2648174.79</v>
      </c>
      <c r="E94" s="45">
        <v>85666.21</v>
      </c>
      <c r="F94" s="30">
        <f t="shared" si="2"/>
        <v>2562508.58</v>
      </c>
    </row>
    <row r="95" spans="1:6" ht="31.5">
      <c r="A95" s="26" t="s">
        <v>309</v>
      </c>
      <c r="B95" s="43" t="s">
        <v>183</v>
      </c>
      <c r="C95" s="44" t="s">
        <v>311</v>
      </c>
      <c r="D95" s="29">
        <v>2648174.79</v>
      </c>
      <c r="E95" s="45">
        <v>85666.21</v>
      </c>
      <c r="F95" s="30">
        <f t="shared" si="2"/>
        <v>2562508.58</v>
      </c>
    </row>
    <row r="96" spans="1:6" ht="63">
      <c r="A96" s="26" t="s">
        <v>312</v>
      </c>
      <c r="B96" s="43" t="s">
        <v>183</v>
      </c>
      <c r="C96" s="44" t="s">
        <v>313</v>
      </c>
      <c r="D96" s="29">
        <v>2414103.79</v>
      </c>
      <c r="E96" s="45">
        <v>85666.21</v>
      </c>
      <c r="F96" s="30">
        <f t="shared" si="2"/>
        <v>2328437.58</v>
      </c>
    </row>
    <row r="97" spans="1:6" ht="47.25">
      <c r="A97" s="31" t="s">
        <v>208</v>
      </c>
      <c r="B97" s="52" t="s">
        <v>183</v>
      </c>
      <c r="C97" s="53" t="s">
        <v>314</v>
      </c>
      <c r="D97" s="34">
        <v>2279103.79</v>
      </c>
      <c r="E97" s="54">
        <v>85666.21</v>
      </c>
      <c r="F97" s="35">
        <f t="shared" si="2"/>
        <v>2193437.58</v>
      </c>
    </row>
    <row r="98" spans="1:6" ht="31.5">
      <c r="A98" s="31" t="s">
        <v>210</v>
      </c>
      <c r="B98" s="52" t="s">
        <v>183</v>
      </c>
      <c r="C98" s="53" t="s">
        <v>315</v>
      </c>
      <c r="D98" s="34">
        <v>135000</v>
      </c>
      <c r="E98" s="54" t="s">
        <v>38</v>
      </c>
      <c r="F98" s="35">
        <f t="shared" si="2"/>
        <v>135000</v>
      </c>
    </row>
    <row r="99" spans="1:6" ht="31.5">
      <c r="A99" s="26" t="s">
        <v>316</v>
      </c>
      <c r="B99" s="43" t="s">
        <v>183</v>
      </c>
      <c r="C99" s="44" t="s">
        <v>317</v>
      </c>
      <c r="D99" s="29">
        <v>234071</v>
      </c>
      <c r="E99" s="45" t="s">
        <v>38</v>
      </c>
      <c r="F99" s="30">
        <f t="shared" si="2"/>
        <v>234071</v>
      </c>
    </row>
    <row r="100" spans="1:6" ht="47.25">
      <c r="A100" s="31" t="s">
        <v>208</v>
      </c>
      <c r="B100" s="52" t="s">
        <v>183</v>
      </c>
      <c r="C100" s="53" t="s">
        <v>318</v>
      </c>
      <c r="D100" s="34">
        <v>234071</v>
      </c>
      <c r="E100" s="54" t="s">
        <v>38</v>
      </c>
      <c r="F100" s="35">
        <f t="shared" si="2"/>
        <v>234071</v>
      </c>
    </row>
    <row r="101" spans="1:6" ht="31.5">
      <c r="A101" s="26" t="s">
        <v>319</v>
      </c>
      <c r="B101" s="43" t="s">
        <v>183</v>
      </c>
      <c r="C101" s="44" t="s">
        <v>320</v>
      </c>
      <c r="D101" s="29">
        <v>2859400.01</v>
      </c>
      <c r="E101" s="45">
        <v>173149.24</v>
      </c>
      <c r="F101" s="30">
        <f t="shared" si="2"/>
        <v>2686250.7699999996</v>
      </c>
    </row>
    <row r="102" spans="1:6" ht="31.5">
      <c r="A102" s="26" t="s">
        <v>319</v>
      </c>
      <c r="B102" s="43" t="s">
        <v>183</v>
      </c>
      <c r="C102" s="44" t="s">
        <v>321</v>
      </c>
      <c r="D102" s="29">
        <v>1710388.9</v>
      </c>
      <c r="E102" s="45">
        <v>157852.76</v>
      </c>
      <c r="F102" s="30">
        <f t="shared" si="2"/>
        <v>1552536.14</v>
      </c>
    </row>
    <row r="103" spans="1:6" ht="31.5">
      <c r="A103" s="26" t="s">
        <v>322</v>
      </c>
      <c r="B103" s="43" t="s">
        <v>183</v>
      </c>
      <c r="C103" s="44" t="s">
        <v>323</v>
      </c>
      <c r="D103" s="29">
        <v>1710388.9</v>
      </c>
      <c r="E103" s="45">
        <v>157852.76</v>
      </c>
      <c r="F103" s="30">
        <f t="shared" si="2"/>
        <v>1552536.14</v>
      </c>
    </row>
    <row r="104" spans="1:6" ht="31.5">
      <c r="A104" s="26" t="s">
        <v>324</v>
      </c>
      <c r="B104" s="43" t="s">
        <v>183</v>
      </c>
      <c r="C104" s="44" t="s">
        <v>325</v>
      </c>
      <c r="D104" s="29">
        <v>1290000</v>
      </c>
      <c r="E104" s="45">
        <v>157852.76</v>
      </c>
      <c r="F104" s="30">
        <f t="shared" si="2"/>
        <v>1132147.24</v>
      </c>
    </row>
    <row r="105" spans="1:6" ht="47.25">
      <c r="A105" s="31" t="s">
        <v>208</v>
      </c>
      <c r="B105" s="52" t="s">
        <v>183</v>
      </c>
      <c r="C105" s="53" t="s">
        <v>326</v>
      </c>
      <c r="D105" s="34">
        <v>1290000</v>
      </c>
      <c r="E105" s="54">
        <v>157852.76</v>
      </c>
      <c r="F105" s="35">
        <f t="shared" si="2"/>
        <v>1132147.24</v>
      </c>
    </row>
    <row r="106" spans="1:6" ht="31.5">
      <c r="A106" s="26" t="s">
        <v>327</v>
      </c>
      <c r="B106" s="43" t="s">
        <v>183</v>
      </c>
      <c r="C106" s="44" t="s">
        <v>328</v>
      </c>
      <c r="D106" s="29">
        <v>47000</v>
      </c>
      <c r="E106" s="45" t="s">
        <v>38</v>
      </c>
      <c r="F106" s="30">
        <f t="shared" si="2"/>
        <v>47000</v>
      </c>
    </row>
    <row r="107" spans="1:6" ht="47.25">
      <c r="A107" s="31" t="s">
        <v>208</v>
      </c>
      <c r="B107" s="52" t="s">
        <v>183</v>
      </c>
      <c r="C107" s="53" t="s">
        <v>329</v>
      </c>
      <c r="D107" s="34">
        <v>47000</v>
      </c>
      <c r="E107" s="54" t="s">
        <v>38</v>
      </c>
      <c r="F107" s="35">
        <f t="shared" si="2"/>
        <v>47000</v>
      </c>
    </row>
    <row r="108" spans="1:6" ht="47.25">
      <c r="A108" s="26" t="s">
        <v>330</v>
      </c>
      <c r="B108" s="43" t="s">
        <v>183</v>
      </c>
      <c r="C108" s="44" t="s">
        <v>331</v>
      </c>
      <c r="D108" s="29">
        <v>100000</v>
      </c>
      <c r="E108" s="45" t="s">
        <v>38</v>
      </c>
      <c r="F108" s="30">
        <f t="shared" si="2"/>
        <v>100000</v>
      </c>
    </row>
    <row r="109" spans="1:6" ht="47.25">
      <c r="A109" s="31" t="s">
        <v>208</v>
      </c>
      <c r="B109" s="52" t="s">
        <v>183</v>
      </c>
      <c r="C109" s="53" t="s">
        <v>332</v>
      </c>
      <c r="D109" s="34">
        <v>100000</v>
      </c>
      <c r="E109" s="54" t="s">
        <v>38</v>
      </c>
      <c r="F109" s="35">
        <f t="shared" si="2"/>
        <v>100000</v>
      </c>
    </row>
    <row r="110" spans="1:6" ht="31.5">
      <c r="A110" s="26" t="s">
        <v>333</v>
      </c>
      <c r="B110" s="43" t="s">
        <v>183</v>
      </c>
      <c r="C110" s="44" t="s">
        <v>334</v>
      </c>
      <c r="D110" s="29">
        <v>19400</v>
      </c>
      <c r="E110" s="45" t="s">
        <v>38</v>
      </c>
      <c r="F110" s="30">
        <f t="shared" si="2"/>
        <v>19400</v>
      </c>
    </row>
    <row r="111" spans="1:6" ht="47.25">
      <c r="A111" s="31" t="s">
        <v>208</v>
      </c>
      <c r="B111" s="52" t="s">
        <v>183</v>
      </c>
      <c r="C111" s="53" t="s">
        <v>335</v>
      </c>
      <c r="D111" s="34">
        <v>19400</v>
      </c>
      <c r="E111" s="54" t="s">
        <v>38</v>
      </c>
      <c r="F111" s="35">
        <f aca="true" t="shared" si="3" ref="F111:F142">IF(OR(D111="-",IF(E111="-",0,E111)&gt;=IF(D111="-",0,D111)),"-",IF(D111="-",0,D111)-IF(E111="-",0,E111))</f>
        <v>19400</v>
      </c>
    </row>
    <row r="112" spans="1:6" ht="47.25">
      <c r="A112" s="26" t="s">
        <v>336</v>
      </c>
      <c r="B112" s="43" t="s">
        <v>183</v>
      </c>
      <c r="C112" s="44" t="s">
        <v>337</v>
      </c>
      <c r="D112" s="29">
        <v>253988.9</v>
      </c>
      <c r="E112" s="45" t="s">
        <v>38</v>
      </c>
      <c r="F112" s="30">
        <f t="shared" si="3"/>
        <v>253988.9</v>
      </c>
    </row>
    <row r="113" spans="1:6" ht="47.25">
      <c r="A113" s="31" t="s">
        <v>208</v>
      </c>
      <c r="B113" s="52" t="s">
        <v>183</v>
      </c>
      <c r="C113" s="53" t="s">
        <v>338</v>
      </c>
      <c r="D113" s="34">
        <v>253988.9</v>
      </c>
      <c r="E113" s="54" t="s">
        <v>38</v>
      </c>
      <c r="F113" s="35">
        <f t="shared" si="3"/>
        <v>253988.9</v>
      </c>
    </row>
    <row r="114" spans="1:6" ht="31.5">
      <c r="A114" s="26" t="s">
        <v>319</v>
      </c>
      <c r="B114" s="43" t="s">
        <v>183</v>
      </c>
      <c r="C114" s="44" t="s">
        <v>339</v>
      </c>
      <c r="D114" s="29">
        <v>37900</v>
      </c>
      <c r="E114" s="45">
        <v>15296.48</v>
      </c>
      <c r="F114" s="30">
        <f t="shared" si="3"/>
        <v>22603.52</v>
      </c>
    </row>
    <row r="115" spans="1:6" ht="63">
      <c r="A115" s="26" t="s">
        <v>264</v>
      </c>
      <c r="B115" s="43" t="s">
        <v>183</v>
      </c>
      <c r="C115" s="44" t="s">
        <v>340</v>
      </c>
      <c r="D115" s="29">
        <v>37900</v>
      </c>
      <c r="E115" s="45">
        <v>15296.48</v>
      </c>
      <c r="F115" s="30">
        <f t="shared" si="3"/>
        <v>22603.52</v>
      </c>
    </row>
    <row r="116" spans="1:6" ht="110.25">
      <c r="A116" s="26" t="s">
        <v>341</v>
      </c>
      <c r="B116" s="43" t="s">
        <v>183</v>
      </c>
      <c r="C116" s="44" t="s">
        <v>342</v>
      </c>
      <c r="D116" s="29">
        <v>37900</v>
      </c>
      <c r="E116" s="45">
        <v>15296.48</v>
      </c>
      <c r="F116" s="30">
        <f t="shared" si="3"/>
        <v>22603.52</v>
      </c>
    </row>
    <row r="117" spans="1:6" ht="47.25">
      <c r="A117" s="31" t="s">
        <v>208</v>
      </c>
      <c r="B117" s="52" t="s">
        <v>183</v>
      </c>
      <c r="C117" s="53" t="s">
        <v>343</v>
      </c>
      <c r="D117" s="34">
        <v>37900</v>
      </c>
      <c r="E117" s="54">
        <v>15296.48</v>
      </c>
      <c r="F117" s="35">
        <f t="shared" si="3"/>
        <v>22603.52</v>
      </c>
    </row>
    <row r="118" spans="1:6" ht="31.5">
      <c r="A118" s="26" t="s">
        <v>319</v>
      </c>
      <c r="B118" s="43" t="s">
        <v>183</v>
      </c>
      <c r="C118" s="44" t="s">
        <v>344</v>
      </c>
      <c r="D118" s="29">
        <v>1111111.11</v>
      </c>
      <c r="E118" s="45" t="s">
        <v>38</v>
      </c>
      <c r="F118" s="30">
        <f t="shared" si="3"/>
        <v>1111111.11</v>
      </c>
    </row>
    <row r="119" spans="1:6" ht="31.5">
      <c r="A119" s="26" t="s">
        <v>345</v>
      </c>
      <c r="B119" s="43" t="s">
        <v>183</v>
      </c>
      <c r="C119" s="44" t="s">
        <v>346</v>
      </c>
      <c r="D119" s="29">
        <v>1111111.11</v>
      </c>
      <c r="E119" s="45" t="s">
        <v>38</v>
      </c>
      <c r="F119" s="30">
        <f t="shared" si="3"/>
        <v>1111111.11</v>
      </c>
    </row>
    <row r="120" spans="1:6" ht="63">
      <c r="A120" s="26" t="s">
        <v>347</v>
      </c>
      <c r="B120" s="43" t="s">
        <v>183</v>
      </c>
      <c r="C120" s="44" t="s">
        <v>348</v>
      </c>
      <c r="D120" s="29">
        <v>234929.57</v>
      </c>
      <c r="E120" s="45" t="s">
        <v>38</v>
      </c>
      <c r="F120" s="30">
        <f t="shared" si="3"/>
        <v>234929.57</v>
      </c>
    </row>
    <row r="121" spans="1:6" ht="47.25">
      <c r="A121" s="31" t="s">
        <v>208</v>
      </c>
      <c r="B121" s="52" t="s">
        <v>183</v>
      </c>
      <c r="C121" s="53" t="s">
        <v>349</v>
      </c>
      <c r="D121" s="34">
        <v>234929.57</v>
      </c>
      <c r="E121" s="54" t="s">
        <v>38</v>
      </c>
      <c r="F121" s="35">
        <f t="shared" si="3"/>
        <v>234929.57</v>
      </c>
    </row>
    <row r="122" spans="1:6" ht="31.5">
      <c r="A122" s="26" t="s">
        <v>350</v>
      </c>
      <c r="B122" s="43" t="s">
        <v>183</v>
      </c>
      <c r="C122" s="44" t="s">
        <v>351</v>
      </c>
      <c r="D122" s="29">
        <v>876181.54</v>
      </c>
      <c r="E122" s="45" t="s">
        <v>38</v>
      </c>
      <c r="F122" s="30">
        <f t="shared" si="3"/>
        <v>876181.54</v>
      </c>
    </row>
    <row r="123" spans="1:6" ht="47.25">
      <c r="A123" s="31" t="s">
        <v>208</v>
      </c>
      <c r="B123" s="52" t="s">
        <v>183</v>
      </c>
      <c r="C123" s="53" t="s">
        <v>352</v>
      </c>
      <c r="D123" s="34">
        <v>876181.54</v>
      </c>
      <c r="E123" s="54" t="s">
        <v>38</v>
      </c>
      <c r="F123" s="35">
        <f t="shared" si="3"/>
        <v>876181.54</v>
      </c>
    </row>
    <row r="124" spans="1:6" ht="31.5">
      <c r="A124" s="26" t="s">
        <v>353</v>
      </c>
      <c r="B124" s="43" t="s">
        <v>183</v>
      </c>
      <c r="C124" s="44" t="s">
        <v>354</v>
      </c>
      <c r="D124" s="29">
        <v>3316734.93</v>
      </c>
      <c r="E124" s="45">
        <v>300958.31</v>
      </c>
      <c r="F124" s="30">
        <f t="shared" si="3"/>
        <v>3015776.62</v>
      </c>
    </row>
    <row r="125" spans="1:6" ht="31.5">
      <c r="A125" s="26" t="s">
        <v>353</v>
      </c>
      <c r="B125" s="43" t="s">
        <v>183</v>
      </c>
      <c r="C125" s="44" t="s">
        <v>355</v>
      </c>
      <c r="D125" s="29">
        <v>3316734.93</v>
      </c>
      <c r="E125" s="45">
        <v>300958.31</v>
      </c>
      <c r="F125" s="30">
        <f t="shared" si="3"/>
        <v>3015776.62</v>
      </c>
    </row>
    <row r="126" spans="1:6" ht="31.5">
      <c r="A126" s="26" t="s">
        <v>356</v>
      </c>
      <c r="B126" s="43" t="s">
        <v>183</v>
      </c>
      <c r="C126" s="44" t="s">
        <v>357</v>
      </c>
      <c r="D126" s="29">
        <v>3316734.93</v>
      </c>
      <c r="E126" s="45">
        <v>300958.31</v>
      </c>
      <c r="F126" s="30">
        <f t="shared" si="3"/>
        <v>3015776.62</v>
      </c>
    </row>
    <row r="127" spans="1:6" ht="47.25">
      <c r="A127" s="26" t="s">
        <v>358</v>
      </c>
      <c r="B127" s="43" t="s">
        <v>183</v>
      </c>
      <c r="C127" s="44" t="s">
        <v>359</v>
      </c>
      <c r="D127" s="29">
        <v>3316734.93</v>
      </c>
      <c r="E127" s="45">
        <v>300958.31</v>
      </c>
      <c r="F127" s="30">
        <f t="shared" si="3"/>
        <v>3015776.62</v>
      </c>
    </row>
    <row r="128" spans="1:6" ht="94.5">
      <c r="A128" s="31" t="s">
        <v>192</v>
      </c>
      <c r="B128" s="52" t="s">
        <v>183</v>
      </c>
      <c r="C128" s="53" t="s">
        <v>360</v>
      </c>
      <c r="D128" s="34">
        <v>2699100</v>
      </c>
      <c r="E128" s="54">
        <v>245863.5</v>
      </c>
      <c r="F128" s="35">
        <f t="shared" si="3"/>
        <v>2453236.5</v>
      </c>
    </row>
    <row r="129" spans="1:6" ht="47.25">
      <c r="A129" s="31" t="s">
        <v>208</v>
      </c>
      <c r="B129" s="52" t="s">
        <v>183</v>
      </c>
      <c r="C129" s="53" t="s">
        <v>361</v>
      </c>
      <c r="D129" s="34">
        <v>607634.93</v>
      </c>
      <c r="E129" s="54">
        <v>55094.81</v>
      </c>
      <c r="F129" s="35">
        <f t="shared" si="3"/>
        <v>552540.1200000001</v>
      </c>
    </row>
    <row r="130" spans="1:6" ht="31.5">
      <c r="A130" s="31" t="s">
        <v>210</v>
      </c>
      <c r="B130" s="52" t="s">
        <v>183</v>
      </c>
      <c r="C130" s="53" t="s">
        <v>362</v>
      </c>
      <c r="D130" s="34">
        <v>10000</v>
      </c>
      <c r="E130" s="54" t="s">
        <v>38</v>
      </c>
      <c r="F130" s="35">
        <f t="shared" si="3"/>
        <v>10000</v>
      </c>
    </row>
    <row r="131" spans="1:6" ht="31.5">
      <c r="A131" s="26" t="s">
        <v>363</v>
      </c>
      <c r="B131" s="43" t="s">
        <v>183</v>
      </c>
      <c r="C131" s="44" t="s">
        <v>364</v>
      </c>
      <c r="D131" s="29">
        <v>6050000</v>
      </c>
      <c r="E131" s="45">
        <v>1220000</v>
      </c>
      <c r="F131" s="30">
        <f t="shared" si="3"/>
        <v>4830000</v>
      </c>
    </row>
    <row r="132" spans="1:6" ht="31.5">
      <c r="A132" s="26" t="s">
        <v>365</v>
      </c>
      <c r="B132" s="43" t="s">
        <v>183</v>
      </c>
      <c r="C132" s="44" t="s">
        <v>366</v>
      </c>
      <c r="D132" s="29">
        <v>6050000</v>
      </c>
      <c r="E132" s="45">
        <v>1220000</v>
      </c>
      <c r="F132" s="30">
        <f t="shared" si="3"/>
        <v>4830000</v>
      </c>
    </row>
    <row r="133" spans="1:6" ht="31.5">
      <c r="A133" s="26" t="s">
        <v>365</v>
      </c>
      <c r="B133" s="43" t="s">
        <v>183</v>
      </c>
      <c r="C133" s="44" t="s">
        <v>367</v>
      </c>
      <c r="D133" s="29">
        <v>6050000</v>
      </c>
      <c r="E133" s="45">
        <v>1220000</v>
      </c>
      <c r="F133" s="30">
        <f t="shared" si="3"/>
        <v>4830000</v>
      </c>
    </row>
    <row r="134" spans="1:6" ht="31.5">
      <c r="A134" s="26" t="s">
        <v>368</v>
      </c>
      <c r="B134" s="43" t="s">
        <v>183</v>
      </c>
      <c r="C134" s="44" t="s">
        <v>369</v>
      </c>
      <c r="D134" s="29">
        <v>4500000</v>
      </c>
      <c r="E134" s="45">
        <v>1000000</v>
      </c>
      <c r="F134" s="30">
        <f t="shared" si="3"/>
        <v>3500000</v>
      </c>
    </row>
    <row r="135" spans="1:6" ht="47.25">
      <c r="A135" s="26" t="s">
        <v>370</v>
      </c>
      <c r="B135" s="43" t="s">
        <v>183</v>
      </c>
      <c r="C135" s="44" t="s">
        <v>371</v>
      </c>
      <c r="D135" s="29">
        <v>4500000</v>
      </c>
      <c r="E135" s="45">
        <v>1000000</v>
      </c>
      <c r="F135" s="30">
        <f t="shared" si="3"/>
        <v>3500000</v>
      </c>
    </row>
    <row r="136" spans="1:6" ht="47.25">
      <c r="A136" s="31" t="s">
        <v>372</v>
      </c>
      <c r="B136" s="52" t="s">
        <v>183</v>
      </c>
      <c r="C136" s="53" t="s">
        <v>373</v>
      </c>
      <c r="D136" s="34">
        <v>4500000</v>
      </c>
      <c r="E136" s="54">
        <v>1000000</v>
      </c>
      <c r="F136" s="35">
        <f t="shared" si="3"/>
        <v>3500000</v>
      </c>
    </row>
    <row r="137" spans="1:6" ht="31.5">
      <c r="A137" s="26" t="s">
        <v>374</v>
      </c>
      <c r="B137" s="43" t="s">
        <v>183</v>
      </c>
      <c r="C137" s="44" t="s">
        <v>375</v>
      </c>
      <c r="D137" s="29">
        <v>1500000</v>
      </c>
      <c r="E137" s="45">
        <v>220000</v>
      </c>
      <c r="F137" s="30">
        <f t="shared" si="3"/>
        <v>1280000</v>
      </c>
    </row>
    <row r="138" spans="1:6" ht="31.5">
      <c r="A138" s="26" t="s">
        <v>376</v>
      </c>
      <c r="B138" s="43" t="s">
        <v>183</v>
      </c>
      <c r="C138" s="44" t="s">
        <v>377</v>
      </c>
      <c r="D138" s="29">
        <v>1500000</v>
      </c>
      <c r="E138" s="45">
        <v>220000</v>
      </c>
      <c r="F138" s="30">
        <f t="shared" si="3"/>
        <v>1280000</v>
      </c>
    </row>
    <row r="139" spans="1:6" ht="47.25">
      <c r="A139" s="31" t="s">
        <v>372</v>
      </c>
      <c r="B139" s="52" t="s">
        <v>183</v>
      </c>
      <c r="C139" s="53" t="s">
        <v>378</v>
      </c>
      <c r="D139" s="34">
        <v>1500000</v>
      </c>
      <c r="E139" s="54">
        <v>220000</v>
      </c>
      <c r="F139" s="35">
        <f t="shared" si="3"/>
        <v>1280000</v>
      </c>
    </row>
    <row r="140" spans="1:6" ht="31.5">
      <c r="A140" s="26" t="s">
        <v>379</v>
      </c>
      <c r="B140" s="43" t="s">
        <v>183</v>
      </c>
      <c r="C140" s="44" t="s">
        <v>380</v>
      </c>
      <c r="D140" s="29">
        <v>50000</v>
      </c>
      <c r="E140" s="45" t="s">
        <v>38</v>
      </c>
      <c r="F140" s="30">
        <f t="shared" si="3"/>
        <v>50000</v>
      </c>
    </row>
    <row r="141" spans="1:6" ht="47.25">
      <c r="A141" s="26" t="s">
        <v>381</v>
      </c>
      <c r="B141" s="43" t="s">
        <v>183</v>
      </c>
      <c r="C141" s="44" t="s">
        <v>382</v>
      </c>
      <c r="D141" s="29">
        <v>50000</v>
      </c>
      <c r="E141" s="45" t="s">
        <v>38</v>
      </c>
      <c r="F141" s="30">
        <f t="shared" si="3"/>
        <v>50000</v>
      </c>
    </row>
    <row r="142" spans="1:6" ht="47.25">
      <c r="A142" s="31" t="s">
        <v>372</v>
      </c>
      <c r="B142" s="52" t="s">
        <v>183</v>
      </c>
      <c r="C142" s="53" t="s">
        <v>383</v>
      </c>
      <c r="D142" s="34">
        <v>50000</v>
      </c>
      <c r="E142" s="54" t="s">
        <v>38</v>
      </c>
      <c r="F142" s="35">
        <f t="shared" si="3"/>
        <v>50000</v>
      </c>
    </row>
    <row r="143" spans="1:6" ht="31.5">
      <c r="A143" s="26" t="s">
        <v>384</v>
      </c>
      <c r="B143" s="43" t="s">
        <v>183</v>
      </c>
      <c r="C143" s="44" t="s">
        <v>385</v>
      </c>
      <c r="D143" s="29">
        <v>620042</v>
      </c>
      <c r="E143" s="45">
        <v>172653.2</v>
      </c>
      <c r="F143" s="30">
        <f aca="true" t="shared" si="4" ref="F143:F158">IF(OR(D143="-",IF(E143="-",0,E143)&gt;=IF(D143="-",0,D143)),"-",IF(D143="-",0,D143)-IF(E143="-",0,E143))</f>
        <v>447388.8</v>
      </c>
    </row>
    <row r="144" spans="1:6" ht="31.5">
      <c r="A144" s="26" t="s">
        <v>386</v>
      </c>
      <c r="B144" s="43" t="s">
        <v>183</v>
      </c>
      <c r="C144" s="44" t="s">
        <v>387</v>
      </c>
      <c r="D144" s="29">
        <v>486042</v>
      </c>
      <c r="E144" s="45">
        <v>133953.2</v>
      </c>
      <c r="F144" s="30">
        <f t="shared" si="4"/>
        <v>352088.8</v>
      </c>
    </row>
    <row r="145" spans="1:6" ht="31.5">
      <c r="A145" s="26" t="s">
        <v>386</v>
      </c>
      <c r="B145" s="43" t="s">
        <v>183</v>
      </c>
      <c r="C145" s="44" t="s">
        <v>388</v>
      </c>
      <c r="D145" s="29">
        <v>486042</v>
      </c>
      <c r="E145" s="45">
        <v>133953.2</v>
      </c>
      <c r="F145" s="30">
        <f t="shared" si="4"/>
        <v>352088.8</v>
      </c>
    </row>
    <row r="146" spans="1:6" ht="63">
      <c r="A146" s="26" t="s">
        <v>389</v>
      </c>
      <c r="B146" s="43" t="s">
        <v>183</v>
      </c>
      <c r="C146" s="44" t="s">
        <v>390</v>
      </c>
      <c r="D146" s="29">
        <v>486042</v>
      </c>
      <c r="E146" s="45">
        <v>133953.2</v>
      </c>
      <c r="F146" s="30">
        <f t="shared" si="4"/>
        <v>352088.8</v>
      </c>
    </row>
    <row r="147" spans="1:6" ht="31.5">
      <c r="A147" s="31" t="s">
        <v>391</v>
      </c>
      <c r="B147" s="52" t="s">
        <v>183</v>
      </c>
      <c r="C147" s="53" t="s">
        <v>392</v>
      </c>
      <c r="D147" s="34">
        <v>486042</v>
      </c>
      <c r="E147" s="54">
        <v>133953.2</v>
      </c>
      <c r="F147" s="35">
        <f t="shared" si="4"/>
        <v>352088.8</v>
      </c>
    </row>
    <row r="148" spans="1:6" ht="31.5">
      <c r="A148" s="26" t="s">
        <v>393</v>
      </c>
      <c r="B148" s="43" t="s">
        <v>183</v>
      </c>
      <c r="C148" s="44" t="s">
        <v>394</v>
      </c>
      <c r="D148" s="29">
        <v>134000</v>
      </c>
      <c r="E148" s="45">
        <v>38700</v>
      </c>
      <c r="F148" s="30">
        <f t="shared" si="4"/>
        <v>95300</v>
      </c>
    </row>
    <row r="149" spans="1:6" ht="31.5">
      <c r="A149" s="26" t="s">
        <v>393</v>
      </c>
      <c r="B149" s="43" t="s">
        <v>183</v>
      </c>
      <c r="C149" s="44" t="s">
        <v>395</v>
      </c>
      <c r="D149" s="29">
        <v>134000</v>
      </c>
      <c r="E149" s="45">
        <v>38700</v>
      </c>
      <c r="F149" s="30">
        <f t="shared" si="4"/>
        <v>95300</v>
      </c>
    </row>
    <row r="150" spans="1:6" ht="31.5">
      <c r="A150" s="26" t="s">
        <v>396</v>
      </c>
      <c r="B150" s="43" t="s">
        <v>183</v>
      </c>
      <c r="C150" s="44" t="s">
        <v>397</v>
      </c>
      <c r="D150" s="29">
        <v>134000</v>
      </c>
      <c r="E150" s="45">
        <v>38700</v>
      </c>
      <c r="F150" s="30">
        <f t="shared" si="4"/>
        <v>95300</v>
      </c>
    </row>
    <row r="151" spans="1:6" ht="141.75">
      <c r="A151" s="55" t="s">
        <v>398</v>
      </c>
      <c r="B151" s="43" t="s">
        <v>183</v>
      </c>
      <c r="C151" s="44" t="s">
        <v>399</v>
      </c>
      <c r="D151" s="29">
        <v>134000</v>
      </c>
      <c r="E151" s="45">
        <v>38700</v>
      </c>
      <c r="F151" s="30">
        <f t="shared" si="4"/>
        <v>95300</v>
      </c>
    </row>
    <row r="152" spans="1:6" ht="31.5">
      <c r="A152" s="31" t="s">
        <v>391</v>
      </c>
      <c r="B152" s="52" t="s">
        <v>183</v>
      </c>
      <c r="C152" s="53" t="s">
        <v>400</v>
      </c>
      <c r="D152" s="34">
        <v>40124</v>
      </c>
      <c r="E152" s="54">
        <v>14300</v>
      </c>
      <c r="F152" s="35">
        <f t="shared" si="4"/>
        <v>25824</v>
      </c>
    </row>
    <row r="153" spans="1:6" ht="47.25">
      <c r="A153" s="31" t="s">
        <v>372</v>
      </c>
      <c r="B153" s="52" t="s">
        <v>183</v>
      </c>
      <c r="C153" s="53" t="s">
        <v>401</v>
      </c>
      <c r="D153" s="34">
        <v>93876</v>
      </c>
      <c r="E153" s="54">
        <v>24400</v>
      </c>
      <c r="F153" s="35">
        <f t="shared" si="4"/>
        <v>69476</v>
      </c>
    </row>
    <row r="154" spans="1:6" ht="31.5">
      <c r="A154" s="26" t="s">
        <v>402</v>
      </c>
      <c r="B154" s="43" t="s">
        <v>183</v>
      </c>
      <c r="C154" s="44" t="s">
        <v>403</v>
      </c>
      <c r="D154" s="29">
        <v>10000</v>
      </c>
      <c r="E154" s="45" t="s">
        <v>38</v>
      </c>
      <c r="F154" s="30">
        <f t="shared" si="4"/>
        <v>10000</v>
      </c>
    </row>
    <row r="155" spans="1:6" ht="31.5">
      <c r="A155" s="26" t="s">
        <v>404</v>
      </c>
      <c r="B155" s="43" t="s">
        <v>183</v>
      </c>
      <c r="C155" s="44" t="s">
        <v>405</v>
      </c>
      <c r="D155" s="29">
        <v>10000</v>
      </c>
      <c r="E155" s="45" t="s">
        <v>38</v>
      </c>
      <c r="F155" s="30">
        <f t="shared" si="4"/>
        <v>10000</v>
      </c>
    </row>
    <row r="156" spans="1:6" ht="31.5">
      <c r="A156" s="26" t="s">
        <v>404</v>
      </c>
      <c r="B156" s="43" t="s">
        <v>183</v>
      </c>
      <c r="C156" s="44" t="s">
        <v>406</v>
      </c>
      <c r="D156" s="29">
        <v>10000</v>
      </c>
      <c r="E156" s="45" t="s">
        <v>38</v>
      </c>
      <c r="F156" s="30">
        <f t="shared" si="4"/>
        <v>10000</v>
      </c>
    </row>
    <row r="157" spans="1:6" ht="31.5">
      <c r="A157" s="26" t="s">
        <v>407</v>
      </c>
      <c r="B157" s="43" t="s">
        <v>183</v>
      </c>
      <c r="C157" s="44" t="s">
        <v>408</v>
      </c>
      <c r="D157" s="29">
        <v>10000</v>
      </c>
      <c r="E157" s="45" t="s">
        <v>38</v>
      </c>
      <c r="F157" s="30">
        <f t="shared" si="4"/>
        <v>10000</v>
      </c>
    </row>
    <row r="158" spans="1:6" ht="47.25">
      <c r="A158" s="31" t="s">
        <v>208</v>
      </c>
      <c r="B158" s="52" t="s">
        <v>183</v>
      </c>
      <c r="C158" s="53" t="s">
        <v>409</v>
      </c>
      <c r="D158" s="34">
        <v>10000</v>
      </c>
      <c r="E158" s="54" t="s">
        <v>38</v>
      </c>
      <c r="F158" s="35">
        <f t="shared" si="4"/>
        <v>10000</v>
      </c>
    </row>
    <row r="159" spans="1:6" ht="9" customHeight="1">
      <c r="A159" s="56"/>
      <c r="B159" s="57"/>
      <c r="C159" s="58"/>
      <c r="D159" s="59"/>
      <c r="E159" s="57"/>
      <c r="F159" s="57"/>
    </row>
    <row r="160" spans="1:6" ht="13.5" customHeight="1">
      <c r="A160" s="60" t="s">
        <v>410</v>
      </c>
      <c r="B160" s="61" t="s">
        <v>411</v>
      </c>
      <c r="C160" s="62" t="s">
        <v>184</v>
      </c>
      <c r="D160" s="63">
        <v>-470500.67</v>
      </c>
      <c r="E160" s="63">
        <v>-1295995.27</v>
      </c>
      <c r="F160" s="64" t="s">
        <v>412</v>
      </c>
    </row>
    <row r="161" spans="1:6" ht="12.75" customHeight="1">
      <c r="A161" s="7"/>
      <c r="B161" s="7"/>
      <c r="C161" s="7"/>
      <c r="D161" s="7"/>
      <c r="E161" s="7"/>
      <c r="F161" s="7"/>
    </row>
    <row r="162" spans="1:6" ht="12.75" customHeight="1">
      <c r="A162" s="7"/>
      <c r="B162" s="7"/>
      <c r="C162" s="7"/>
      <c r="D162" s="7"/>
      <c r="E162" s="7"/>
      <c r="F162" s="7"/>
    </row>
    <row r="163" spans="1:6" ht="12.75" customHeight="1">
      <c r="A163" s="7"/>
      <c r="B163" s="7"/>
      <c r="C163" s="7"/>
      <c r="D163" s="7"/>
      <c r="E163" s="7"/>
      <c r="F163" s="7"/>
    </row>
    <row r="164" spans="1:6" ht="12.75" customHeight="1">
      <c r="A164" s="7"/>
      <c r="B164" s="7"/>
      <c r="C164" s="7"/>
      <c r="D164" s="7"/>
      <c r="E164" s="7"/>
      <c r="F164" s="7"/>
    </row>
    <row r="165" spans="1:6" ht="12.75" customHeight="1">
      <c r="A165" s="7"/>
      <c r="B165" s="7"/>
      <c r="C165" s="7"/>
      <c r="D165" s="7"/>
      <c r="E165" s="7"/>
      <c r="F165" s="7"/>
    </row>
    <row r="166" spans="1:6" ht="12.75" customHeight="1">
      <c r="A166" s="7"/>
      <c r="B166" s="7"/>
      <c r="C166" s="7"/>
      <c r="D166" s="7"/>
      <c r="E166" s="7"/>
      <c r="F166" s="7"/>
    </row>
    <row r="167" spans="1:6" ht="12.75" customHeight="1">
      <c r="A167" s="7"/>
      <c r="B167" s="7"/>
      <c r="C167" s="7"/>
      <c r="D167" s="7"/>
      <c r="E167" s="7"/>
      <c r="F167" s="7"/>
    </row>
    <row r="168" spans="1:6" ht="12.75" customHeight="1">
      <c r="A168" s="7"/>
      <c r="B168" s="7"/>
      <c r="C168" s="7"/>
      <c r="D168" s="7"/>
      <c r="E168" s="7"/>
      <c r="F168" s="7"/>
    </row>
    <row r="169" spans="1:6" ht="12.75" customHeight="1">
      <c r="A169" s="7"/>
      <c r="B169" s="7"/>
      <c r="C169" s="7"/>
      <c r="D169" s="7"/>
      <c r="E169" s="7"/>
      <c r="F169" s="7"/>
    </row>
    <row r="170" spans="1:6" ht="12.75" customHeight="1">
      <c r="A170" s="7"/>
      <c r="B170" s="7"/>
      <c r="C170" s="7"/>
      <c r="D170" s="7"/>
      <c r="E170" s="7"/>
      <c r="F170" s="7"/>
    </row>
    <row r="171" spans="1:6" ht="12.75" customHeight="1">
      <c r="A171" s="7"/>
      <c r="B171" s="7"/>
      <c r="C171" s="7"/>
      <c r="D171" s="7"/>
      <c r="E171" s="7"/>
      <c r="F171" s="7"/>
    </row>
    <row r="172" spans="1:6" ht="12.75" customHeight="1">
      <c r="A172" s="7"/>
      <c r="B172" s="7"/>
      <c r="C172" s="7"/>
      <c r="D172" s="7"/>
      <c r="E172" s="7"/>
      <c r="F172" s="7"/>
    </row>
    <row r="173" spans="1:6" ht="12.75" customHeight="1">
      <c r="A173" s="7"/>
      <c r="B173" s="7"/>
      <c r="C173" s="7"/>
      <c r="D173" s="7"/>
      <c r="E173" s="7"/>
      <c r="F173" s="7"/>
    </row>
    <row r="174" spans="1:6" ht="12.75" customHeight="1">
      <c r="A174" s="7"/>
      <c r="B174" s="7"/>
      <c r="C174" s="7"/>
      <c r="D174" s="7"/>
      <c r="E174" s="7"/>
      <c r="F174" s="7"/>
    </row>
    <row r="175" spans="1:6" ht="12.75" customHeight="1">
      <c r="A175" s="7"/>
      <c r="B175" s="7"/>
      <c r="C175" s="7"/>
      <c r="D175" s="7"/>
      <c r="E175" s="7"/>
      <c r="F175" s="7"/>
    </row>
    <row r="176" spans="1:6" ht="12.75" customHeight="1">
      <c r="A176" s="7"/>
      <c r="B176" s="7"/>
      <c r="C176" s="7"/>
      <c r="D176" s="7"/>
      <c r="E176" s="7"/>
      <c r="F176" s="7"/>
    </row>
    <row r="177" spans="1:6" ht="12.75" customHeight="1">
      <c r="A177" s="7"/>
      <c r="B177" s="7"/>
      <c r="C177" s="7"/>
      <c r="D177" s="7"/>
      <c r="E177" s="7"/>
      <c r="F177" s="7"/>
    </row>
    <row r="178" spans="1:6" ht="12.75" customHeight="1">
      <c r="A178" s="7"/>
      <c r="B178" s="7"/>
      <c r="C178" s="7"/>
      <c r="D178" s="7"/>
      <c r="E178" s="7"/>
      <c r="F178" s="7"/>
    </row>
    <row r="179" spans="1:6" ht="12.75" customHeight="1">
      <c r="A179" s="7"/>
      <c r="B179" s="7"/>
      <c r="C179" s="7"/>
      <c r="D179" s="7"/>
      <c r="E179" s="7"/>
      <c r="F179" s="7"/>
    </row>
    <row r="180" spans="1:6" ht="12.75" customHeight="1">
      <c r="A180" s="7"/>
      <c r="B180" s="7"/>
      <c r="C180" s="7"/>
      <c r="D180" s="7"/>
      <c r="E180" s="7"/>
      <c r="F180" s="7"/>
    </row>
    <row r="181" spans="1:6" ht="12.75" customHeight="1">
      <c r="A181" s="7"/>
      <c r="B181" s="7"/>
      <c r="C181" s="7"/>
      <c r="D181" s="7"/>
      <c r="E181" s="7"/>
      <c r="F181" s="7"/>
    </row>
    <row r="182" spans="1:6" ht="12.75" customHeight="1">
      <c r="A182" s="7"/>
      <c r="B182" s="7"/>
      <c r="C182" s="7"/>
      <c r="D182" s="7"/>
      <c r="E182" s="7"/>
      <c r="F182" s="7"/>
    </row>
    <row r="183" spans="1:6" ht="12.75" customHeight="1">
      <c r="A183" s="7"/>
      <c r="B183" s="7"/>
      <c r="C183" s="7"/>
      <c r="D183" s="7"/>
      <c r="E183" s="7"/>
      <c r="F183" s="7"/>
    </row>
    <row r="184" spans="1:6" ht="12.75" customHeight="1">
      <c r="A184" s="7"/>
      <c r="B184" s="7"/>
      <c r="C184" s="7"/>
      <c r="D184" s="7"/>
      <c r="E184" s="7"/>
      <c r="F184" s="7"/>
    </row>
    <row r="185" spans="1:6" ht="12.75" customHeight="1">
      <c r="A185" s="7"/>
      <c r="B185" s="7"/>
      <c r="C185" s="7"/>
      <c r="D185" s="7"/>
      <c r="E185" s="7"/>
      <c r="F185" s="7"/>
    </row>
    <row r="186" spans="1:6" ht="12.75" customHeight="1">
      <c r="A186" s="7"/>
      <c r="B186" s="7"/>
      <c r="C186" s="7"/>
      <c r="D186" s="7"/>
      <c r="E186" s="7"/>
      <c r="F186" s="7"/>
    </row>
    <row r="187" spans="1:6" ht="12.75" customHeight="1">
      <c r="A187" s="7"/>
      <c r="B187" s="7"/>
      <c r="C187" s="7"/>
      <c r="D187" s="7"/>
      <c r="E187" s="7"/>
      <c r="F187" s="7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B16" sqref="B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57421875" style="0" customWidth="1"/>
    <col min="4" max="6" width="18.7109375" style="0" customWidth="1"/>
  </cols>
  <sheetData>
    <row r="1" spans="1:6" ht="19.5" customHeight="1">
      <c r="A1" s="135" t="s">
        <v>413</v>
      </c>
      <c r="B1" s="135"/>
      <c r="C1" s="135"/>
      <c r="D1" s="135"/>
      <c r="E1" s="135"/>
      <c r="F1" s="135"/>
    </row>
    <row r="2" spans="1:6" ht="12.75" customHeight="1">
      <c r="A2" s="123" t="s">
        <v>414</v>
      </c>
      <c r="B2" s="123"/>
      <c r="C2" s="123"/>
      <c r="D2" s="123"/>
      <c r="E2" s="123"/>
      <c r="F2" s="123"/>
    </row>
    <row r="3" spans="1:6" ht="9" customHeight="1">
      <c r="A3" s="8"/>
      <c r="B3" s="9"/>
      <c r="C3" s="10"/>
      <c r="D3" s="11"/>
      <c r="E3" s="11"/>
      <c r="F3" s="10"/>
    </row>
    <row r="4" spans="1:6" ht="13.5" customHeight="1">
      <c r="A4" s="117" t="s">
        <v>15</v>
      </c>
      <c r="B4" s="111" t="s">
        <v>16</v>
      </c>
      <c r="C4" s="128" t="s">
        <v>415</v>
      </c>
      <c r="D4" s="114" t="s">
        <v>18</v>
      </c>
      <c r="E4" s="114" t="s">
        <v>19</v>
      </c>
      <c r="F4" s="120" t="s">
        <v>20</v>
      </c>
    </row>
    <row r="5" spans="1:6" ht="4.5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5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41.25" customHeight="1">
      <c r="A10" s="119"/>
      <c r="B10" s="113"/>
      <c r="C10" s="136"/>
      <c r="D10" s="116"/>
      <c r="E10" s="116"/>
      <c r="F10" s="122"/>
    </row>
    <row r="11" spans="1:6" ht="13.5" customHeight="1">
      <c r="A11" s="12">
        <v>1</v>
      </c>
      <c r="B11" s="13">
        <v>2</v>
      </c>
      <c r="C11" s="14">
        <v>3</v>
      </c>
      <c r="D11" s="15" t="s">
        <v>21</v>
      </c>
      <c r="E11" s="16" t="s">
        <v>22</v>
      </c>
      <c r="F11" s="17" t="s">
        <v>23</v>
      </c>
    </row>
    <row r="12" spans="1:6" ht="50.25" customHeight="1">
      <c r="A12" s="18" t="s">
        <v>416</v>
      </c>
      <c r="B12" s="19" t="s">
        <v>417</v>
      </c>
      <c r="C12" s="20" t="s">
        <v>184</v>
      </c>
      <c r="D12" s="107">
        <f>D14</f>
        <v>470500.6700000018</v>
      </c>
      <c r="E12" s="107">
        <f>E14</f>
        <v>1295995.2700000005</v>
      </c>
      <c r="F12" s="102" t="s">
        <v>184</v>
      </c>
    </row>
    <row r="13" spans="1:6" ht="15.75">
      <c r="A13" s="23" t="s">
        <v>27</v>
      </c>
      <c r="B13" s="24"/>
      <c r="C13" s="25"/>
      <c r="D13" s="108"/>
      <c r="E13" s="108"/>
      <c r="F13" s="103"/>
    </row>
    <row r="14" spans="1:6" ht="31.5">
      <c r="A14" s="26" t="s">
        <v>418</v>
      </c>
      <c r="B14" s="27" t="s">
        <v>419</v>
      </c>
      <c r="C14" s="28" t="s">
        <v>184</v>
      </c>
      <c r="D14" s="109">
        <f>D15</f>
        <v>470500.6700000018</v>
      </c>
      <c r="E14" s="109">
        <f>E15</f>
        <v>1295995.2700000005</v>
      </c>
      <c r="F14" s="104" t="s">
        <v>38</v>
      </c>
    </row>
    <row r="15" spans="1:6" ht="24.75" customHeight="1">
      <c r="A15" s="18" t="s">
        <v>420</v>
      </c>
      <c r="B15" s="19" t="s">
        <v>421</v>
      </c>
      <c r="C15" s="20" t="s">
        <v>467</v>
      </c>
      <c r="D15" s="107">
        <f>D16</f>
        <v>470500.6700000018</v>
      </c>
      <c r="E15" s="107">
        <f>E16</f>
        <v>1295995.2700000005</v>
      </c>
      <c r="F15" s="101"/>
    </row>
    <row r="16" spans="1:6" ht="31.5" customHeight="1">
      <c r="A16" s="18" t="s">
        <v>422</v>
      </c>
      <c r="B16" s="19" t="s">
        <v>421</v>
      </c>
      <c r="C16" s="20" t="s">
        <v>466</v>
      </c>
      <c r="D16" s="107">
        <f>D18+D23</f>
        <v>470500.6700000018</v>
      </c>
      <c r="E16" s="107">
        <f>E18+E23</f>
        <v>1295995.2700000005</v>
      </c>
      <c r="F16" s="101"/>
    </row>
    <row r="17" spans="1:6" ht="24" customHeight="1">
      <c r="A17" s="18" t="s">
        <v>465</v>
      </c>
      <c r="B17" s="19" t="s">
        <v>423</v>
      </c>
      <c r="C17" s="20" t="s">
        <v>469</v>
      </c>
      <c r="D17" s="107">
        <f>D18</f>
        <v>-27204226</v>
      </c>
      <c r="E17" s="107">
        <f>E18</f>
        <v>-3813467.17</v>
      </c>
      <c r="F17" s="101"/>
    </row>
    <row r="18" spans="1:6" ht="33" customHeight="1">
      <c r="A18" s="94" t="s">
        <v>458</v>
      </c>
      <c r="B18" s="19" t="s">
        <v>423</v>
      </c>
      <c r="C18" s="20" t="s">
        <v>468</v>
      </c>
      <c r="D18" s="110">
        <f aca="true" t="shared" si="0" ref="D18:E20">D19</f>
        <v>-27204226</v>
      </c>
      <c r="E18" s="110">
        <f t="shared" si="0"/>
        <v>-3813467.17</v>
      </c>
      <c r="F18" s="102"/>
    </row>
    <row r="19" spans="1:6" ht="29.25" customHeight="1">
      <c r="A19" s="94" t="s">
        <v>459</v>
      </c>
      <c r="B19" s="19" t="s">
        <v>423</v>
      </c>
      <c r="C19" s="106" t="s">
        <v>461</v>
      </c>
      <c r="D19" s="110">
        <f t="shared" si="0"/>
        <v>-27204226</v>
      </c>
      <c r="E19" s="110">
        <f t="shared" si="0"/>
        <v>-3813467.17</v>
      </c>
      <c r="F19" s="102"/>
    </row>
    <row r="20" spans="1:6" ht="32.25" customHeight="1">
      <c r="A20" s="94" t="s">
        <v>459</v>
      </c>
      <c r="B20" s="19" t="s">
        <v>423</v>
      </c>
      <c r="C20" s="33" t="s">
        <v>460</v>
      </c>
      <c r="D20" s="110">
        <f t="shared" si="0"/>
        <v>-27204226</v>
      </c>
      <c r="E20" s="110">
        <f t="shared" si="0"/>
        <v>-3813467.17</v>
      </c>
      <c r="F20" s="102" t="s">
        <v>412</v>
      </c>
    </row>
    <row r="21" spans="1:6" ht="31.5">
      <c r="A21" s="31" t="s">
        <v>424</v>
      </c>
      <c r="B21" s="32" t="s">
        <v>423</v>
      </c>
      <c r="C21" s="33" t="s">
        <v>425</v>
      </c>
      <c r="D21" s="110">
        <v>-27204226</v>
      </c>
      <c r="E21" s="110">
        <v>-3813467.17</v>
      </c>
      <c r="F21" s="105" t="s">
        <v>412</v>
      </c>
    </row>
    <row r="22" spans="1:6" ht="27.75" customHeight="1">
      <c r="A22" s="18" t="s">
        <v>462</v>
      </c>
      <c r="B22" s="19" t="s">
        <v>426</v>
      </c>
      <c r="C22" s="20" t="s">
        <v>464</v>
      </c>
      <c r="D22" s="107">
        <f>D23</f>
        <v>27674726.67</v>
      </c>
      <c r="E22" s="107">
        <f>E23</f>
        <v>5109462.44</v>
      </c>
      <c r="F22" s="105"/>
    </row>
    <row r="23" spans="1:6" ht="27" customHeight="1">
      <c r="A23" s="94" t="s">
        <v>456</v>
      </c>
      <c r="B23" s="19" t="s">
        <v>426</v>
      </c>
      <c r="C23" s="33" t="s">
        <v>454</v>
      </c>
      <c r="D23" s="110">
        <f aca="true" t="shared" si="1" ref="D23:E25">D24</f>
        <v>27674726.67</v>
      </c>
      <c r="E23" s="110">
        <f t="shared" si="1"/>
        <v>5109462.44</v>
      </c>
      <c r="F23" s="102"/>
    </row>
    <row r="24" spans="1:6" ht="30.75" customHeight="1">
      <c r="A24" s="94" t="s">
        <v>453</v>
      </c>
      <c r="B24" s="19" t="s">
        <v>426</v>
      </c>
      <c r="C24" s="33" t="s">
        <v>455</v>
      </c>
      <c r="D24" s="110">
        <f t="shared" si="1"/>
        <v>27674726.67</v>
      </c>
      <c r="E24" s="110">
        <f t="shared" si="1"/>
        <v>5109462.44</v>
      </c>
      <c r="F24" s="102"/>
    </row>
    <row r="25" spans="1:6" ht="33.75" customHeight="1">
      <c r="A25" s="94" t="s">
        <v>451</v>
      </c>
      <c r="B25" s="19" t="s">
        <v>426</v>
      </c>
      <c r="C25" s="33" t="s">
        <v>452</v>
      </c>
      <c r="D25" s="110">
        <f t="shared" si="1"/>
        <v>27674726.67</v>
      </c>
      <c r="E25" s="110">
        <f t="shared" si="1"/>
        <v>5109462.44</v>
      </c>
      <c r="F25" s="102"/>
    </row>
    <row r="26" spans="1:6" ht="31.5">
      <c r="A26" s="31" t="s">
        <v>427</v>
      </c>
      <c r="B26" s="32" t="s">
        <v>426</v>
      </c>
      <c r="C26" s="33" t="s">
        <v>463</v>
      </c>
      <c r="D26" s="110">
        <v>27674726.67</v>
      </c>
      <c r="E26" s="110">
        <v>5109462.44</v>
      </c>
      <c r="F26" s="105" t="s">
        <v>412</v>
      </c>
    </row>
    <row r="27" spans="1:6" ht="12.75" customHeight="1">
      <c r="A27" s="1"/>
      <c r="B27" s="2"/>
      <c r="C27" s="3"/>
      <c r="D27" s="4"/>
      <c r="E27" s="4"/>
      <c r="F27" s="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33:F33">
    <cfRule type="cellIs" priority="3" dxfId="0" operator="equal" stopIfTrue="1">
      <formula>0</formula>
    </cfRule>
  </conditionalFormatting>
  <conditionalFormatting sqref="E104:F104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428</v>
      </c>
      <c r="B1" t="s">
        <v>22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1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  <c r="B6" t="s">
        <v>435</v>
      </c>
    </row>
    <row r="7" spans="1:2" ht="12.75">
      <c r="A7" t="s">
        <v>437</v>
      </c>
    </row>
    <row r="8" spans="1:2" ht="12.75">
      <c r="A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443</v>
      </c>
    </row>
    <row r="11" spans="1:2" ht="12.75">
      <c r="A11" t="s">
        <v>444</v>
      </c>
      <c r="B11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Fin_kluchi</dc:creator>
  <cp:keywords/>
  <dc:description>POI HSSF rep:2.47.0.154</dc:description>
  <cp:lastModifiedBy>Fin_kluchi</cp:lastModifiedBy>
  <cp:lastPrinted>2019-05-07T08:22:28Z</cp:lastPrinted>
  <dcterms:created xsi:type="dcterms:W3CDTF">2019-04-10T09:04:19Z</dcterms:created>
  <dcterms:modified xsi:type="dcterms:W3CDTF">2019-05-07T08:24:43Z</dcterms:modified>
  <cp:category/>
  <cp:version/>
  <cp:contentType/>
  <cp:contentStatus/>
</cp:coreProperties>
</file>